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1B0\share\自立・包括支援係\総合事業関係\【★★★★★】総合事業要綱・様式集\３事業者指定に関する参考様式\"/>
    </mc:Choice>
  </mc:AlternateContent>
  <bookViews>
    <workbookView xWindow="0" yWindow="0" windowWidth="15345" windowHeight="6630" tabRatio="692" activeTab="1"/>
  </bookViews>
  <sheets>
    <sheet name="通所" sheetId="41" r:id="rId1"/>
    <sheet name="通所（記入例）" sheetId="30" r:id="rId2"/>
    <sheet name="参考様式" sheetId="42" r:id="rId3"/>
  </sheets>
  <definedNames>
    <definedName name="_xlnm.Print_Area" localSheetId="0">通所!$A$1:$AJ$53</definedName>
    <definedName name="_xlnm.Print_Area" localSheetId="1">'通所（記入例）'!$A$1:$AJ$53</definedName>
  </definedNames>
  <calcPr calcId="162913"/>
</workbook>
</file>

<file path=xl/calcChain.xml><?xml version="1.0" encoding="utf-8"?>
<calcChain xmlns="http://schemas.openxmlformats.org/spreadsheetml/2006/main">
  <c r="AG21" i="30" l="1"/>
  <c r="AG22" i="30" s="1"/>
  <c r="AF21" i="30"/>
  <c r="AF22" i="30" s="1"/>
  <c r="AE21" i="30"/>
  <c r="AE22" i="30" s="1"/>
  <c r="AD21" i="30"/>
  <c r="AD22" i="30" s="1"/>
  <c r="AC21" i="30"/>
  <c r="AC22" i="30" s="1"/>
  <c r="AB21" i="30"/>
  <c r="AB22" i="30" s="1"/>
  <c r="AA21" i="30"/>
  <c r="AA22" i="30" s="1"/>
  <c r="Z21" i="30"/>
  <c r="Z22" i="30" s="1"/>
  <c r="Y21" i="30"/>
  <c r="Y22" i="30" s="1"/>
  <c r="X21" i="30"/>
  <c r="X22" i="30" s="1"/>
  <c r="W21" i="30"/>
  <c r="W22" i="30" s="1"/>
  <c r="V21" i="30"/>
  <c r="V22" i="30" s="1"/>
  <c r="U21" i="30"/>
  <c r="U22" i="30" s="1"/>
  <c r="T21" i="30"/>
  <c r="T22" i="30" s="1"/>
  <c r="S21" i="30"/>
  <c r="S22" i="30" s="1"/>
  <c r="R21" i="30"/>
  <c r="R22" i="30" s="1"/>
  <c r="Q21" i="30"/>
  <c r="Q22" i="30" s="1"/>
  <c r="P21" i="30"/>
  <c r="P22" i="30" s="1"/>
  <c r="O21" i="30"/>
  <c r="O22" i="30" s="1"/>
  <c r="N21" i="30"/>
  <c r="N22" i="30" s="1"/>
  <c r="M21" i="30"/>
  <c r="M22" i="30" s="1"/>
  <c r="L21" i="30"/>
  <c r="L22" i="30" s="1"/>
  <c r="K21" i="30"/>
  <c r="K22" i="30" s="1"/>
  <c r="J21" i="30"/>
  <c r="J22" i="30" s="1"/>
  <c r="I21" i="30"/>
  <c r="I22" i="30" s="1"/>
  <c r="H21" i="30"/>
  <c r="H22" i="30" s="1"/>
  <c r="G21" i="30"/>
  <c r="G22" i="30" s="1"/>
  <c r="F21" i="30"/>
  <c r="F22" i="30" s="1"/>
  <c r="G22" i="41"/>
  <c r="H22" i="41"/>
  <c r="I22" i="41"/>
  <c r="J22" i="41"/>
  <c r="K22" i="41"/>
  <c r="L22" i="41"/>
  <c r="M22" i="41"/>
  <c r="N22" i="41"/>
  <c r="O22" i="41"/>
  <c r="P22" i="41"/>
  <c r="Q22" i="41"/>
  <c r="R22" i="41"/>
  <c r="S22" i="41"/>
  <c r="T22" i="41"/>
  <c r="U22" i="41"/>
  <c r="V22" i="41"/>
  <c r="W22" i="41"/>
  <c r="X22" i="41"/>
  <c r="Y22" i="41"/>
  <c r="Z22" i="41"/>
  <c r="AA22" i="41"/>
  <c r="AB22" i="41"/>
  <c r="AC22" i="41"/>
  <c r="AD22" i="41"/>
  <c r="AE22" i="41"/>
  <c r="AF22" i="41"/>
  <c r="AG22" i="41"/>
  <c r="F22" i="41"/>
  <c r="G21" i="41"/>
  <c r="F21" i="41"/>
  <c r="F20" i="41"/>
  <c r="H21" i="41"/>
  <c r="I21" i="41"/>
  <c r="J21" i="41"/>
  <c r="K21" i="41"/>
  <c r="L21" i="41"/>
  <c r="M21" i="41"/>
  <c r="N21" i="41"/>
  <c r="O21" i="41"/>
  <c r="P21" i="41"/>
  <c r="Q21" i="41"/>
  <c r="R21" i="41"/>
  <c r="S21" i="41"/>
  <c r="T21" i="41"/>
  <c r="U21" i="41"/>
  <c r="V21" i="41"/>
  <c r="W21" i="41"/>
  <c r="X21" i="41"/>
  <c r="Y21" i="41"/>
  <c r="Z21" i="41"/>
  <c r="AA21" i="41"/>
  <c r="AB21" i="41"/>
  <c r="AC21" i="41"/>
  <c r="AD21" i="41"/>
  <c r="AE21" i="41"/>
  <c r="AF21" i="41"/>
  <c r="AG21" i="41"/>
  <c r="F18" i="41"/>
  <c r="F23" i="41"/>
  <c r="E24" i="41" l="1"/>
  <c r="AG23" i="41"/>
  <c r="AF23" i="41"/>
  <c r="AE23" i="41"/>
  <c r="AD23" i="41"/>
  <c r="AC23" i="41"/>
  <c r="AB23" i="41"/>
  <c r="AA23" i="41"/>
  <c r="Z23" i="41"/>
  <c r="Y23" i="41"/>
  <c r="X23" i="41"/>
  <c r="W23" i="41"/>
  <c r="V23" i="41"/>
  <c r="U23" i="41"/>
  <c r="T23" i="41"/>
  <c r="S23" i="41"/>
  <c r="R23" i="41"/>
  <c r="Q23" i="41"/>
  <c r="P23" i="41"/>
  <c r="O23" i="41"/>
  <c r="N23" i="41"/>
  <c r="M23" i="41"/>
  <c r="L23" i="41"/>
  <c r="K23" i="41"/>
  <c r="J23" i="41"/>
  <c r="I23" i="41"/>
  <c r="H23" i="41"/>
  <c r="G23" i="41"/>
  <c r="AG20" i="41"/>
  <c r="Z20" i="41"/>
  <c r="S20" i="41"/>
  <c r="L20" i="41"/>
  <c r="AH19" i="41"/>
  <c r="AG18" i="41"/>
  <c r="AF18" i="41"/>
  <c r="AF20" i="41" s="1"/>
  <c r="AE18" i="41"/>
  <c r="AD18" i="41"/>
  <c r="AD20" i="41" s="1"/>
  <c r="AC18" i="41"/>
  <c r="AB18" i="41"/>
  <c r="AB20" i="41" s="1"/>
  <c r="AA18" i="41"/>
  <c r="Z18" i="41"/>
  <c r="Y18" i="41"/>
  <c r="X18" i="41"/>
  <c r="X20" i="41" s="1"/>
  <c r="W18" i="41"/>
  <c r="V18" i="41"/>
  <c r="V20" i="41" s="1"/>
  <c r="U18" i="41"/>
  <c r="T18" i="41"/>
  <c r="T20" i="41" s="1"/>
  <c r="S18" i="41"/>
  <c r="R18" i="41"/>
  <c r="R20" i="41" s="1"/>
  <c r="Q18" i="41"/>
  <c r="P18" i="41"/>
  <c r="P20" i="41" s="1"/>
  <c r="O18" i="41"/>
  <c r="N18" i="41"/>
  <c r="N20" i="41" s="1"/>
  <c r="M18" i="41"/>
  <c r="L18" i="41"/>
  <c r="K18" i="41"/>
  <c r="J18" i="41"/>
  <c r="J20" i="41" s="1"/>
  <c r="I18" i="41"/>
  <c r="H18" i="41"/>
  <c r="H20" i="41" s="1"/>
  <c r="G18" i="41"/>
  <c r="AJ17" i="41"/>
  <c r="AH17" i="41"/>
  <c r="AI17" i="41" s="1"/>
  <c r="AJ16" i="41"/>
  <c r="AH16" i="41"/>
  <c r="AI16" i="41" s="1"/>
  <c r="AH15" i="41"/>
  <c r="AI15" i="41" s="1"/>
  <c r="AJ15" i="41" s="1"/>
  <c r="AH14" i="41"/>
  <c r="AI14" i="41" s="1"/>
  <c r="AJ14" i="41" s="1"/>
  <c r="AH13" i="41"/>
  <c r="AI13" i="41" s="1"/>
  <c r="AJ13" i="41" s="1"/>
  <c r="AH12" i="41"/>
  <c r="AI12" i="41" s="1"/>
  <c r="AJ12" i="41" s="1"/>
  <c r="AH11" i="41"/>
  <c r="AI11" i="41" s="1"/>
  <c r="AJ11" i="41" s="1"/>
  <c r="AH10" i="41"/>
  <c r="AI10" i="41" s="1"/>
  <c r="AJ10" i="41" s="1"/>
  <c r="AJ9" i="41"/>
  <c r="AH9" i="41"/>
  <c r="AI9" i="41" s="1"/>
  <c r="AJ8" i="41"/>
  <c r="AH8" i="41"/>
  <c r="AI8" i="41" s="1"/>
  <c r="AJ9" i="30"/>
  <c r="AJ17" i="30"/>
  <c r="AJ8" i="30"/>
  <c r="AH19" i="30"/>
  <c r="G18" i="30"/>
  <c r="H18" i="30"/>
  <c r="I18" i="30"/>
  <c r="J18" i="30"/>
  <c r="K18" i="30"/>
  <c r="L18" i="30"/>
  <c r="M18" i="30"/>
  <c r="N18" i="30"/>
  <c r="O18" i="30"/>
  <c r="P18" i="30"/>
  <c r="Q18" i="30"/>
  <c r="R18" i="30"/>
  <c r="S18" i="30"/>
  <c r="T18" i="30"/>
  <c r="U18" i="30"/>
  <c r="V18" i="30"/>
  <c r="W18" i="30"/>
  <c r="X18" i="30"/>
  <c r="Y18" i="30"/>
  <c r="Z18" i="30"/>
  <c r="AA18" i="30"/>
  <c r="AB18" i="30"/>
  <c r="AC18" i="30"/>
  <c r="AD18" i="30"/>
  <c r="AE18" i="30"/>
  <c r="AF18" i="30"/>
  <c r="AG18" i="30"/>
  <c r="F18" i="30"/>
  <c r="Z20" i="30"/>
  <c r="AG20" i="30"/>
  <c r="G23" i="30"/>
  <c r="H23" i="30"/>
  <c r="I23" i="30"/>
  <c r="I20" i="30" s="1"/>
  <c r="J23" i="30"/>
  <c r="K23" i="30"/>
  <c r="L23" i="30"/>
  <c r="L20" i="30" s="1"/>
  <c r="M23" i="30"/>
  <c r="M20" i="30" s="1"/>
  <c r="N23" i="30"/>
  <c r="O23" i="30"/>
  <c r="O20" i="30" s="1"/>
  <c r="P23" i="30"/>
  <c r="Q23" i="30"/>
  <c r="R23" i="30"/>
  <c r="S23" i="30"/>
  <c r="S20" i="30" s="1"/>
  <c r="T23" i="30"/>
  <c r="U23" i="30"/>
  <c r="U20" i="30" s="1"/>
  <c r="V23" i="30"/>
  <c r="W23" i="30"/>
  <c r="W20" i="30" s="1"/>
  <c r="X23" i="30"/>
  <c r="Y23" i="30"/>
  <c r="Z23" i="30"/>
  <c r="AA23" i="30"/>
  <c r="AB23" i="30"/>
  <c r="AC23" i="30"/>
  <c r="AC20" i="30" s="1"/>
  <c r="AD23" i="30"/>
  <c r="AE23" i="30"/>
  <c r="AE20" i="30" s="1"/>
  <c r="AF23" i="30"/>
  <c r="AG23" i="30"/>
  <c r="F23" i="30"/>
  <c r="E24" i="30"/>
  <c r="G20" i="41" l="1"/>
  <c r="I20" i="41"/>
  <c r="K20" i="41"/>
  <c r="M20" i="41"/>
  <c r="O20" i="41"/>
  <c r="Q20" i="41"/>
  <c r="U20" i="41"/>
  <c r="W20" i="41"/>
  <c r="Y20" i="41"/>
  <c r="AA20" i="41"/>
  <c r="AC20" i="41"/>
  <c r="AE20" i="41"/>
  <c r="AJ18" i="41"/>
  <c r="AJ19" i="41"/>
  <c r="AH18" i="41"/>
  <c r="G20" i="30"/>
  <c r="AA20" i="30"/>
  <c r="Y20" i="30"/>
  <c r="Q20" i="30"/>
  <c r="K20" i="30"/>
  <c r="AF20" i="30"/>
  <c r="AD20" i="30"/>
  <c r="AB20" i="30"/>
  <c r="X20" i="30"/>
  <c r="T20" i="30"/>
  <c r="R20" i="30"/>
  <c r="P20" i="30"/>
  <c r="N20" i="30"/>
  <c r="J20" i="30"/>
  <c r="V20" i="30"/>
  <c r="H20" i="30"/>
  <c r="AH18" i="30"/>
  <c r="F20" i="30"/>
  <c r="D28" i="41" l="1"/>
  <c r="Q28" i="41" s="1"/>
  <c r="D29" i="41"/>
  <c r="Q29" i="41" s="1"/>
  <c r="AJ20" i="41"/>
  <c r="AH17" i="30" l="1"/>
  <c r="AI17" i="30" s="1"/>
  <c r="AH16" i="30"/>
  <c r="AI16" i="30" s="1"/>
  <c r="AJ16" i="30" s="1"/>
  <c r="AH15" i="30"/>
  <c r="AI15" i="30" s="1"/>
  <c r="AJ15" i="30" s="1"/>
  <c r="AH14" i="30"/>
  <c r="AI14" i="30" s="1"/>
  <c r="AJ14" i="30" s="1"/>
  <c r="AH13" i="30"/>
  <c r="AI13" i="30" s="1"/>
  <c r="AJ13" i="30" s="1"/>
  <c r="AH12" i="30"/>
  <c r="AI12" i="30" s="1"/>
  <c r="AJ12" i="30" s="1"/>
  <c r="AH11" i="30"/>
  <c r="AI11" i="30" s="1"/>
  <c r="AJ11" i="30" s="1"/>
  <c r="AH10" i="30"/>
  <c r="AI10" i="30" s="1"/>
  <c r="AJ10" i="30" s="1"/>
  <c r="AH9" i="30"/>
  <c r="AI9" i="30" s="1"/>
  <c r="AH8" i="30"/>
  <c r="AJ19" i="30" l="1"/>
  <c r="D28" i="30" s="1"/>
  <c r="Q28" i="30" s="1"/>
  <c r="AJ18" i="30"/>
  <c r="AI8" i="30"/>
  <c r="AJ20" i="30" l="1"/>
  <c r="D29" i="30"/>
  <c r="Q29" i="30" s="1"/>
</calcChain>
</file>

<file path=xl/sharedStrings.xml><?xml version="1.0" encoding="utf-8"?>
<sst xmlns="http://schemas.openxmlformats.org/spreadsheetml/2006/main" count="427" uniqueCount="144">
  <si>
    <t>従業者の勤務の体制及び勤務形態一覧表</t>
  </si>
  <si>
    <t>管理者</t>
    <rPh sb="0" eb="3">
      <t>カンリシャ</t>
    </rPh>
    <phoneticPr fontId="2"/>
  </si>
  <si>
    <t>勤務時間帯</t>
    <rPh sb="0" eb="2">
      <t>キンム</t>
    </rPh>
    <rPh sb="2" eb="5">
      <t>ジカンタイ</t>
    </rPh>
    <phoneticPr fontId="2"/>
  </si>
  <si>
    <t>：</t>
    <phoneticPr fontId="2"/>
  </si>
  <si>
    <t>休憩時間</t>
    <rPh sb="0" eb="4">
      <t>キュウケイジカン</t>
    </rPh>
    <phoneticPr fontId="2"/>
  </si>
  <si>
    <t>実働時間</t>
    <rPh sb="0" eb="2">
      <t>ジツドウ</t>
    </rPh>
    <rPh sb="2" eb="4">
      <t>ジカン</t>
    </rPh>
    <phoneticPr fontId="2"/>
  </si>
  <si>
    <t>休</t>
    <rPh sb="0" eb="1">
      <t>ヤス</t>
    </rPh>
    <phoneticPr fontId="2"/>
  </si>
  <si>
    <t>～</t>
    <phoneticPr fontId="2"/>
  </si>
  <si>
    <t>H</t>
    <phoneticPr fontId="2"/>
  </si>
  <si>
    <t>（　</t>
  </si>
  <si>
    <t>年</t>
  </si>
  <si>
    <t>月分）</t>
  </si>
  <si>
    <t>サービス種類　 （　　　　　　　　　　　　　　　　　　　　　　　　　　　　　　　　　</t>
    <phoneticPr fontId="4"/>
  </si>
  <si>
    <t>№</t>
    <phoneticPr fontId="2"/>
  </si>
  <si>
    <t>①</t>
    <phoneticPr fontId="2"/>
  </si>
  <si>
    <t>②</t>
    <phoneticPr fontId="2"/>
  </si>
  <si>
    <t>③</t>
    <phoneticPr fontId="2"/>
  </si>
  <si>
    <t>⑥</t>
    <phoneticPr fontId="2"/>
  </si>
  <si>
    <t>時間</t>
    <rPh sb="0" eb="2">
      <t>ジカン</t>
    </rPh>
    <phoneticPr fontId="2"/>
  </si>
  <si>
    <t>●利用者の定員</t>
    <rPh sb="1" eb="4">
      <t>リヨウシャ</t>
    </rPh>
    <rPh sb="5" eb="7">
      <t>テイイン</t>
    </rPh>
    <phoneticPr fontId="1"/>
  </si>
  <si>
    <t>（参考様式１）</t>
    <phoneticPr fontId="2"/>
  </si>
  <si>
    <t>（</t>
    <phoneticPr fontId="2"/>
  </si>
  <si>
    <t>）</t>
    <phoneticPr fontId="2"/>
  </si>
  <si>
    <t>事業所番号</t>
    <rPh sb="3" eb="5">
      <t>バンゴウ</t>
    </rPh>
    <phoneticPr fontId="2"/>
  </si>
  <si>
    <t>弘前　花子</t>
    <rPh sb="0" eb="2">
      <t>ヒロサキ</t>
    </rPh>
    <rPh sb="3" eb="5">
      <t>ハナコ</t>
    </rPh>
    <phoneticPr fontId="2"/>
  </si>
  <si>
    <t>研</t>
    <rPh sb="0" eb="1">
      <t>ケン</t>
    </rPh>
    <phoneticPr fontId="2"/>
  </si>
  <si>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</si>
  <si>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</si>
  <si>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</si>
  <si>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</si>
  <si>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</si>
  <si>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</si>
  <si>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</si>
  <si>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</si>
  <si>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</si>
  <si>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事業所名</t>
    <rPh sb="0" eb="2">
      <t>ジギョウ</t>
    </rPh>
    <rPh sb="2" eb="3">
      <t>ショ</t>
    </rPh>
    <rPh sb="3" eb="4">
      <t>メイ</t>
    </rPh>
    <phoneticPr fontId="2"/>
  </si>
  <si>
    <t>資格</t>
    <rPh sb="0" eb="2">
      <t>シカク</t>
    </rPh>
    <phoneticPr fontId="2"/>
  </si>
  <si>
    <t>勤務形態</t>
    <rPh sb="0" eb="2">
      <t>キンム</t>
    </rPh>
    <rPh sb="2" eb="4">
      <t>ケイタイ</t>
    </rPh>
    <phoneticPr fontId="2"/>
  </si>
  <si>
    <t>A</t>
    <phoneticPr fontId="2"/>
  </si>
  <si>
    <t>B</t>
    <phoneticPr fontId="2"/>
  </si>
  <si>
    <t>介護支援専門員</t>
    <rPh sb="0" eb="2">
      <t>カイゴ</t>
    </rPh>
    <rPh sb="2" eb="4">
      <t>シエン</t>
    </rPh>
    <rPh sb="4" eb="7">
      <t>センモンイン</t>
    </rPh>
    <phoneticPr fontId="2"/>
  </si>
  <si>
    <t>C</t>
    <phoneticPr fontId="2"/>
  </si>
  <si>
    <t>A</t>
  </si>
  <si>
    <t>主任介護支援専門員</t>
    <rPh sb="0" eb="2">
      <t>シュニン</t>
    </rPh>
    <rPh sb="2" eb="4">
      <t>カイゴ</t>
    </rPh>
    <rPh sb="4" eb="6">
      <t>シエン</t>
    </rPh>
    <rPh sb="6" eb="9">
      <t>センモンイン</t>
    </rPh>
    <phoneticPr fontId="2"/>
  </si>
  <si>
    <t>１　黄色で網掛けされたセルのみ入力してください。</t>
    <rPh sb="2" eb="4">
      <t>キイロ</t>
    </rPh>
    <rPh sb="5" eb="7">
      <t>アミカ</t>
    </rPh>
    <rPh sb="15" eb="17">
      <t>ニュウリョク</t>
    </rPh>
    <phoneticPr fontId="4"/>
  </si>
  <si>
    <t>日</t>
    <rPh sb="0" eb="1">
      <t>ヒ</t>
    </rPh>
    <phoneticPr fontId="2"/>
  </si>
  <si>
    <t>【備考】</t>
    <rPh sb="1" eb="3">
      <t>ビコウ</t>
    </rPh>
    <phoneticPr fontId="2"/>
  </si>
  <si>
    <t>４　職種ごとに下記の勤務形態の区分の順にまとめて記載してください。</t>
    <phoneticPr fontId="4"/>
  </si>
  <si>
    <t>　　　勤務形態の区分　Ａ：常勤で専従　Ｂ：常勤で兼務　Ｃ：常勤以外で専従　Ｄ：常勤以外で兼務</t>
    <phoneticPr fontId="2"/>
  </si>
  <si>
    <t>１日</t>
    <rPh sb="1" eb="2">
      <t>ヒ</t>
    </rPh>
    <phoneticPr fontId="2"/>
  </si>
  <si>
    <t>時間、</t>
    <rPh sb="0" eb="2">
      <t>ジカン</t>
    </rPh>
    <phoneticPr fontId="2"/>
  </si>
  <si>
    <t>１週</t>
    <rPh sb="1" eb="2">
      <t>シュウ</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</si>
  <si>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</si>
  <si>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</si>
  <si>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</si>
  <si>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</si>
  <si>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</si>
  <si>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ド</t>
    </rPh>
    <phoneticPr fontId="2"/>
  </si>
  <si>
    <t>弘前　太郎</t>
    <rPh sb="0" eb="2">
      <t>ヒロサキ</t>
    </rPh>
    <rPh sb="3" eb="5">
      <t>タロウ</t>
    </rPh>
    <phoneticPr fontId="2"/>
  </si>
  <si>
    <t>弘前　二郎</t>
    <rPh sb="0" eb="2">
      <t>ヒロサキ</t>
    </rPh>
    <rPh sb="3" eb="5">
      <t>ジロウ</t>
    </rPh>
    <phoneticPr fontId="2"/>
  </si>
  <si>
    <t>C</t>
  </si>
  <si>
    <t>D</t>
    <phoneticPr fontId="2"/>
  </si>
  <si>
    <t>●サービス提供体制強化加算関係</t>
    <rPh sb="5" eb="7">
      <t>テイキョウ</t>
    </rPh>
    <rPh sb="7" eb="9">
      <t>タイセイ</t>
    </rPh>
    <rPh sb="9" eb="11">
      <t>キョウカ</t>
    </rPh>
    <rPh sb="11" eb="13">
      <t>カサン</t>
    </rPh>
    <rPh sb="13" eb="15">
      <t>カンケイ</t>
    </rPh>
    <phoneticPr fontId="2"/>
  </si>
  <si>
    <t>１日単位の通いサービス利用者</t>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</si>
  <si>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</si>
  <si>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</si>
  <si>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</si>
  <si>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</si>
  <si>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r>
      <t>５　　職員が複数の職種を兼務する場合は、</t>
    </r>
    <r>
      <rPr>
        <b/>
        <sz val="10"/>
        <rFont val="ＭＳ Ｐゴシック"/>
        <family val="3"/>
        <charset val="128"/>
      </rPr>
      <t>兼務する職種毎に氏名（同一人物が複数行入力されることとなります）し、勤務時間も職種毎に分けて入力してください。</t>
    </r>
    <rPh sb="3" eb="5">
      <t>ショクイン</t>
    </rPh>
    <rPh sb="6" eb="8">
      <t>フクスウ</t>
    </rPh>
    <rPh sb="9" eb="11">
      <t>ショクシュ</t>
    </rPh>
    <rPh sb="12" eb="14">
      <t>ケンム</t>
    </rPh>
    <rPh sb="16" eb="18">
      <t>バアイ</t>
    </rPh>
    <rPh sb="20" eb="22">
      <t>ケンム</t>
    </rPh>
    <rPh sb="24" eb="26">
      <t>ショクシュ</t>
    </rPh>
    <rPh sb="26" eb="27">
      <t>ゴト</t>
    </rPh>
    <rPh sb="28" eb="30">
      <t>シメイ</t>
    </rPh>
    <rPh sb="31" eb="32">
      <t>ドウ</t>
    </rPh>
    <rPh sb="32" eb="33">
      <t>イチ</t>
    </rPh>
    <rPh sb="33" eb="35">
      <t>ジンブツ</t>
    </rPh>
    <rPh sb="36" eb="39">
      <t>フクスウギョウ</t>
    </rPh>
    <rPh sb="39" eb="41">
      <t>ニュウリョク</t>
    </rPh>
    <rPh sb="54" eb="56">
      <t>キンム</t>
    </rPh>
    <rPh sb="56" eb="58">
      <t>ジカン</t>
    </rPh>
    <rPh sb="59" eb="61">
      <t>ショクシュ</t>
    </rPh>
    <rPh sb="61" eb="62">
      <t>マイ</t>
    </rPh>
    <rPh sb="63" eb="64">
      <t>ワ</t>
    </rPh>
    <rPh sb="66" eb="68">
      <t>ニュウリョク</t>
    </rPh>
    <phoneticPr fontId="4"/>
  </si>
  <si>
    <t>　　例）○○○○　4/1　〇〇〇研修</t>
    <rPh sb="2" eb="3">
      <t>レイ</t>
    </rPh>
    <rPh sb="16" eb="18">
      <t>ケンシュウ</t>
    </rPh>
    <phoneticPr fontId="2"/>
  </si>
  <si>
    <t>　　　　　　　　　　　4/15　有給</t>
    <rPh sb="16" eb="18">
      <t>ユウキュウ</t>
    </rPh>
    <phoneticPr fontId="2"/>
  </si>
  <si>
    <t>④</t>
    <phoneticPr fontId="2"/>
  </si>
  <si>
    <t>弘前　桜</t>
    <rPh sb="0" eb="2">
      <t>ヒロサキ</t>
    </rPh>
    <rPh sb="3" eb="4">
      <t>サクラ</t>
    </rPh>
    <phoneticPr fontId="2"/>
  </si>
  <si>
    <t>デイサービスセンター〇〇</t>
    <phoneticPr fontId="2"/>
  </si>
  <si>
    <t>２　職種欄及び勤務形態欄は、リストから選択して入力してください。</t>
    <phoneticPr fontId="4"/>
  </si>
  <si>
    <r>
      <t>３　事業に係る従業者全員（管理者を含む。）について、勤務すべき</t>
    </r>
    <r>
      <rPr>
        <b/>
        <sz val="10"/>
        <rFont val="ＭＳ Ｐゴシック"/>
        <family val="3"/>
        <charset val="128"/>
      </rPr>
      <t>時間数</t>
    </r>
    <r>
      <rPr>
        <sz val="10"/>
        <rFont val="ＭＳ Ｐゴシック"/>
        <family val="3"/>
        <charset val="128"/>
      </rPr>
      <t>を記入してください。(休憩時間は含まない。)</t>
    </r>
    <phoneticPr fontId="4"/>
  </si>
  <si>
    <r>
      <t>　　　</t>
    </r>
    <r>
      <rPr>
        <sz val="10"/>
        <rFont val="ＭＳ Ｐゴシック"/>
        <family val="3"/>
        <charset val="128"/>
      </rPr>
      <t>※常勤・非常勤の区分は、雇用形態に関係なく、</t>
    </r>
    <r>
      <rPr>
        <b/>
        <sz val="10"/>
        <rFont val="ＭＳ Ｐゴシック"/>
        <family val="3"/>
        <charset val="128"/>
      </rPr>
      <t>当該事業所における勤務が、常勤職員が勤務すべき時間に達しているかで判断してください。</t>
    </r>
    <rPh sb="4" eb="6">
      <t>ジョウキン</t>
    </rPh>
    <rPh sb="7" eb="10">
      <t>ヒジョウキン</t>
    </rPh>
    <rPh sb="11" eb="13">
      <t>クブン</t>
    </rPh>
    <rPh sb="15" eb="17">
      <t>コヨウ</t>
    </rPh>
    <rPh sb="17" eb="19">
      <t>ケイタイ</t>
    </rPh>
    <rPh sb="20" eb="22">
      <t>カンケイ</t>
    </rPh>
    <rPh sb="25" eb="27">
      <t>トウガイ</t>
    </rPh>
    <rPh sb="27" eb="29">
      <t>ジギョウ</t>
    </rPh>
    <rPh sb="29" eb="30">
      <t>ショ</t>
    </rPh>
    <rPh sb="34" eb="36">
      <t>キンム</t>
    </rPh>
    <rPh sb="38" eb="40">
      <t>ジョウキン</t>
    </rPh>
    <rPh sb="40" eb="42">
      <t>ショクイン</t>
    </rPh>
    <rPh sb="43" eb="45">
      <t>キンム</t>
    </rPh>
    <rPh sb="48" eb="50">
      <t>ジカン</t>
    </rPh>
    <rPh sb="51" eb="52">
      <t>タッ</t>
    </rPh>
    <rPh sb="58" eb="60">
      <t>ハンダン</t>
    </rPh>
    <phoneticPr fontId="2"/>
  </si>
  <si>
    <r>
      <t xml:space="preserve"> 　　　同一敷地内の事業所と業務を兼務している場合は、その勤務時間の合計が常勤職員が勤務すべき時間に達していても、常勤以外（Ｃ又はＤ）で入力</t>
    </r>
    <r>
      <rPr>
        <sz val="10"/>
        <rFont val="ＭＳ Ｐゴシック"/>
        <family val="3"/>
        <charset val="128"/>
      </rPr>
      <t>してください。</t>
    </r>
    <rPh sb="14" eb="16">
      <t>ギョウム</t>
    </rPh>
    <rPh sb="34" eb="36">
      <t>ゴウケイ</t>
    </rPh>
    <rPh sb="37" eb="39">
      <t>ジョウキン</t>
    </rPh>
    <rPh sb="39" eb="41">
      <t>ショクイン</t>
    </rPh>
    <rPh sb="42" eb="44">
      <t>キンム</t>
    </rPh>
    <rPh sb="47" eb="49">
      <t>ジカン</t>
    </rPh>
    <rPh sb="50" eb="51">
      <t>タッ</t>
    </rPh>
    <phoneticPr fontId="2"/>
  </si>
  <si>
    <r>
      <t>　　　※同一事業所の職種を兼務する場合は、勤務形態を</t>
    </r>
    <r>
      <rPr>
        <b/>
        <sz val="10"/>
        <rFont val="ＭＳ Ｐゴシック"/>
        <family val="3"/>
        <charset val="128"/>
      </rPr>
      <t>「B」（常勤兼務）</t>
    </r>
    <r>
      <rPr>
        <sz val="10"/>
        <rFont val="ＭＳ Ｐゴシック"/>
        <family val="3"/>
        <charset val="128"/>
      </rPr>
      <t>で入力してください。</t>
    </r>
    <rPh sb="4" eb="6">
      <t>ドウイツ</t>
    </rPh>
    <rPh sb="6" eb="9">
      <t>ジギョウショ</t>
    </rPh>
    <rPh sb="10" eb="12">
      <t>ショクシュ</t>
    </rPh>
    <rPh sb="13" eb="15">
      <t>ケンム</t>
    </rPh>
    <rPh sb="17" eb="19">
      <t>バアイ</t>
    </rPh>
    <rPh sb="21" eb="23">
      <t>キンム</t>
    </rPh>
    <rPh sb="23" eb="25">
      <t>ケイタイ</t>
    </rPh>
    <rPh sb="30" eb="32">
      <t>ジョウキン</t>
    </rPh>
    <rPh sb="32" eb="34">
      <t>ケンム</t>
    </rPh>
    <rPh sb="36" eb="38">
      <t>ニュウリョク</t>
    </rPh>
    <phoneticPr fontId="2"/>
  </si>
  <si>
    <t>６　職種が「管理者」又は「事務員」の場合は、常勤換算後の人数を出す必要はありません（自動で空欄になります）。</t>
    <rPh sb="2" eb="4">
      <t>ショクシュ</t>
    </rPh>
    <rPh sb="6" eb="9">
      <t>カンリシャ</t>
    </rPh>
    <rPh sb="10" eb="11">
      <t>マタ</t>
    </rPh>
    <rPh sb="13" eb="16">
      <t>ジムイン</t>
    </rPh>
    <rPh sb="18" eb="20">
      <t>バアイ</t>
    </rPh>
    <rPh sb="22" eb="24">
      <t>ジョウキン</t>
    </rPh>
    <rPh sb="24" eb="26">
      <t>カンサン</t>
    </rPh>
    <rPh sb="26" eb="27">
      <t>ゴ</t>
    </rPh>
    <rPh sb="28" eb="30">
      <t>ニンズウ</t>
    </rPh>
    <rPh sb="31" eb="32">
      <t>ダ</t>
    </rPh>
    <rPh sb="33" eb="35">
      <t>ヒツヨウ</t>
    </rPh>
    <rPh sb="42" eb="44">
      <t>ジドウ</t>
    </rPh>
    <rPh sb="45" eb="47">
      <t>クウラン</t>
    </rPh>
    <phoneticPr fontId="4"/>
  </si>
  <si>
    <t>７　算出にあたっては、少数点以下第２位を切り捨てています。</t>
    <rPh sb="2" eb="4">
      <t>サンシュツ</t>
    </rPh>
    <rPh sb="11" eb="13">
      <t>ショウスウ</t>
    </rPh>
    <rPh sb="13" eb="14">
      <t>テン</t>
    </rPh>
    <rPh sb="14" eb="16">
      <t>イカ</t>
    </rPh>
    <rPh sb="16" eb="17">
      <t>ダイ</t>
    </rPh>
    <rPh sb="18" eb="19">
      <t>イ</t>
    </rPh>
    <rPh sb="20" eb="21">
      <t>キ</t>
    </rPh>
    <rPh sb="22" eb="23">
      <t>ス</t>
    </rPh>
    <phoneticPr fontId="2"/>
  </si>
  <si>
    <t>８  ＊欄には、当該月の曜日を記入してください。</t>
    <phoneticPr fontId="4"/>
  </si>
  <si>
    <t>９　常勤職員が有休や研修の場合は、常勤職員が勤務すべき１日あたりの勤務時間数を入力し、余白部分に誰が、いつ、研修等に参加したか分かるように記載してください。</t>
    <rPh sb="2" eb="4">
      <t>ジョウキン</t>
    </rPh>
    <rPh sb="4" eb="6">
      <t>ショクイン</t>
    </rPh>
    <rPh sb="43" eb="45">
      <t>ヨハク</t>
    </rPh>
    <rPh sb="45" eb="47">
      <t>ブブン</t>
    </rPh>
    <rPh sb="48" eb="49">
      <t>ダレ</t>
    </rPh>
    <rPh sb="54" eb="56">
      <t>ケンシュウ</t>
    </rPh>
    <rPh sb="56" eb="57">
      <t>トウ</t>
    </rPh>
    <rPh sb="58" eb="60">
      <t>サンカ</t>
    </rPh>
    <rPh sb="63" eb="64">
      <t>ワ</t>
    </rPh>
    <rPh sb="69" eb="71">
      <t>キサイ</t>
    </rPh>
    <phoneticPr fontId="2"/>
  </si>
  <si>
    <t>１０　非常勤職員が有給の場合は、「有」と入力してください。</t>
    <rPh sb="3" eb="6">
      <t>ヒジョウキン</t>
    </rPh>
    <rPh sb="6" eb="8">
      <t>ショクイン</t>
    </rPh>
    <rPh sb="9" eb="11">
      <t>ユウキュウ</t>
    </rPh>
    <rPh sb="12" eb="14">
      <t>バアイ</t>
    </rPh>
    <rPh sb="17" eb="18">
      <t>ユウ</t>
    </rPh>
    <rPh sb="20" eb="22">
      <t>ニュウリョク</t>
    </rPh>
    <phoneticPr fontId="2"/>
  </si>
  <si>
    <t>B</t>
  </si>
  <si>
    <t>弘前　三郎</t>
    <rPh sb="0" eb="2">
      <t>ヒロサキ</t>
    </rPh>
    <rPh sb="3" eb="5">
      <t>サブロウ</t>
    </rPh>
    <phoneticPr fontId="2"/>
  </si>
  <si>
    <t>D</t>
  </si>
  <si>
    <t>●常勤職員が勤務すべき１日あたりの勤務時間、１週あたりの勤務時間：</t>
    <phoneticPr fontId="1"/>
  </si>
  <si>
    <t>名</t>
    <rPh sb="0" eb="1">
      <t>メイ</t>
    </rPh>
    <phoneticPr fontId="2"/>
  </si>
  <si>
    <t>時間（休憩時間除く）</t>
    <rPh sb="0" eb="2">
      <t>ジカン</t>
    </rPh>
    <rPh sb="3" eb="5">
      <t>キュウケイ</t>
    </rPh>
    <rPh sb="5" eb="7">
      <t>ジカン</t>
    </rPh>
    <rPh sb="7" eb="8">
      <t>ノゾ</t>
    </rPh>
    <phoneticPr fontId="2"/>
  </si>
  <si>
    <t>介護福祉士</t>
    <rPh sb="0" eb="2">
      <t>カイゴ</t>
    </rPh>
    <rPh sb="2" eb="5">
      <t>フクシシ</t>
    </rPh>
    <phoneticPr fontId="2"/>
  </si>
  <si>
    <t>看護師</t>
    <rPh sb="0" eb="3">
      <t>カンゴシ</t>
    </rPh>
    <phoneticPr fontId="2"/>
  </si>
  <si>
    <t>事務員</t>
    <rPh sb="0" eb="3">
      <t>ジムイン</t>
    </rPh>
    <phoneticPr fontId="2"/>
  </si>
  <si>
    <t>　　　介護職員総数</t>
    <rPh sb="3" eb="5">
      <t>カイゴ</t>
    </rPh>
    <rPh sb="5" eb="7">
      <t>ショクイン</t>
    </rPh>
    <rPh sb="7" eb="9">
      <t>ソウスウ</t>
    </rPh>
    <phoneticPr fontId="2"/>
  </si>
  <si>
    <t>　　　直接提供職員総数</t>
    <rPh sb="3" eb="5">
      <t>チョクセツ</t>
    </rPh>
    <rPh sb="5" eb="7">
      <t>テイキョウ</t>
    </rPh>
    <rPh sb="7" eb="9">
      <t>ショクイン</t>
    </rPh>
    <rPh sb="9" eb="11">
      <t>ソウスウ</t>
    </rPh>
    <phoneticPr fontId="2"/>
  </si>
  <si>
    <t>割合</t>
    <rPh sb="0" eb="2">
      <t>ワリアイ</t>
    </rPh>
    <phoneticPr fontId="2"/>
  </si>
  <si>
    <t>％</t>
    <phoneticPr fontId="2"/>
  </si>
  <si>
    <t>％</t>
    <phoneticPr fontId="2"/>
  </si>
  <si>
    <t>介護職員以外</t>
    <rPh sb="0" eb="2">
      <t>カイゴ</t>
    </rPh>
    <rPh sb="2" eb="4">
      <t>ショクイン</t>
    </rPh>
    <rPh sb="4" eb="6">
      <t>イガイ</t>
    </rPh>
    <phoneticPr fontId="2"/>
  </si>
  <si>
    <t>介護職員のみ</t>
    <rPh sb="0" eb="2">
      <t>カイゴ</t>
    </rPh>
    <rPh sb="2" eb="4">
      <t>ショクイン</t>
    </rPh>
    <phoneticPr fontId="2"/>
  </si>
  <si>
    <t>介護職員における勤務時間の計</t>
    <rPh sb="2" eb="4">
      <t>ショクイン</t>
    </rPh>
    <phoneticPr fontId="2"/>
  </si>
  <si>
    <t>介護職員の１日当たりの人員基準達成判定</t>
    <rPh sb="2" eb="4">
      <t>ショクイン</t>
    </rPh>
    <phoneticPr fontId="2"/>
  </si>
  <si>
    <t>休</t>
    <rPh sb="0" eb="1">
      <t>ヤス</t>
    </rPh>
    <phoneticPr fontId="2"/>
  </si>
  <si>
    <t>社会福祉士</t>
    <rPh sb="0" eb="2">
      <t>シャカイ</t>
    </rPh>
    <rPh sb="2" eb="4">
      <t>フクシ</t>
    </rPh>
    <rPh sb="4" eb="5">
      <t>シ</t>
    </rPh>
    <phoneticPr fontId="2"/>
  </si>
  <si>
    <t>弘前　りんご</t>
    <rPh sb="0" eb="2">
      <t>ヒロサキ</t>
    </rPh>
    <phoneticPr fontId="2"/>
  </si>
  <si>
    <t>有</t>
    <rPh sb="0" eb="1">
      <t>ユウ</t>
    </rPh>
    <phoneticPr fontId="2"/>
  </si>
  <si>
    <t>→左記のうち介護福祉士の総数</t>
    <phoneticPr fontId="2"/>
  </si>
  <si>
    <t>→左記のうち勤続３年以上</t>
    <phoneticPr fontId="2"/>
  </si>
  <si>
    <t>⑤</t>
    <phoneticPr fontId="2"/>
  </si>
  <si>
    <t>余白</t>
    <rPh sb="0" eb="2">
      <t>ヨハク</t>
    </rPh>
    <phoneticPr fontId="2"/>
  </si>
  <si>
    <t>時</t>
    <rPh sb="0" eb="1">
      <t>ジ</t>
    </rPh>
    <phoneticPr fontId="2"/>
  </si>
  <si>
    <t>分</t>
    <rPh sb="0" eb="1">
      <t>フン</t>
    </rPh>
    <phoneticPr fontId="2"/>
  </si>
  <si>
    <t>～</t>
    <phoneticPr fontId="2"/>
  </si>
  <si>
    <t>●サービス提供時間：</t>
    <rPh sb="5" eb="7">
      <t>テイキョウ</t>
    </rPh>
    <rPh sb="7" eb="9">
      <t>ジカン</t>
    </rPh>
    <phoneticPr fontId="2"/>
  </si>
  <si>
    <t>弘前　太郎　　4/9　〇〇研修
弘前　二郎　　4/1　〇〇研修</t>
    <phoneticPr fontId="2"/>
  </si>
  <si>
    <t>生活相談員の１日当たりの人員基準達成判定</t>
    <rPh sb="0" eb="2">
      <t>セイカツ</t>
    </rPh>
    <rPh sb="2" eb="5">
      <t>ソウダンイン</t>
    </rPh>
    <phoneticPr fontId="2"/>
  </si>
  <si>
    <t>生活相談員における勤務時間の計</t>
    <rPh sb="0" eb="2">
      <t>セイカツ</t>
    </rPh>
    <rPh sb="2" eb="4">
      <t>ソウダン</t>
    </rPh>
    <rPh sb="4" eb="5">
      <t>イン</t>
    </rPh>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</si>
  <si>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</si>
  <si>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</si>
  <si>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</si>
  <si>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</si>
  <si>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勤務
形態</t>
    <rPh sb="0" eb="2">
      <t>キンム</t>
    </rPh>
    <rPh sb="3" eb="5">
      <t>ケイタイ</t>
    </rPh>
    <phoneticPr fontId="2"/>
  </si>
  <si>
    <t>4週の合計</t>
    <phoneticPr fontId="2"/>
  </si>
  <si>
    <t>週平均の勤務時間</t>
    <phoneticPr fontId="2"/>
  </si>
  <si>
    <t>常勤換算後の人数</t>
    <phoneticPr fontId="2"/>
  </si>
  <si>
    <t>＊</t>
    <phoneticPr fontId="2"/>
  </si>
  <si>
    <t>（記載例－１）</t>
    <rPh sb="1" eb="3">
      <t>キサイ</t>
    </rPh>
    <rPh sb="3" eb="4">
      <t>レイ</t>
    </rPh>
    <phoneticPr fontId="2"/>
  </si>
  <si>
    <t>①</t>
    <phoneticPr fontId="2"/>
  </si>
  <si>
    <t>③</t>
    <phoneticPr fontId="2"/>
  </si>
  <si>
    <t>④</t>
    <phoneticPr fontId="2"/>
  </si>
  <si>
    <t>（記載例－２）</t>
    <rPh sb="1" eb="3">
      <t>キサイ</t>
    </rPh>
    <rPh sb="3" eb="4">
      <t>レイ</t>
    </rPh>
    <phoneticPr fontId="2"/>
  </si>
  <si>
    <t>ab</t>
    <phoneticPr fontId="2"/>
  </si>
  <si>
    <t>cd</t>
    <phoneticPr fontId="2"/>
  </si>
  <si>
    <t>de</t>
    <phoneticPr fontId="2"/>
  </si>
  <si>
    <t>e</t>
    <phoneticPr fontId="2"/>
  </si>
  <si>
    <t>e</t>
    <phoneticPr fontId="2"/>
  </si>
  <si>
    <t>備考</t>
    <rPh sb="0" eb="2">
      <t>ビコウ</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</si>
  <si>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</si>
  <si>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</si>
  <si>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</si>
  <si>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</si>
  <si>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</si>
  <si>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</si>
  <si>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通所介護相当、生きがい型デイサービス</t>
    <rPh sb="0" eb="2">
      <t>ツウショ</t>
    </rPh>
    <rPh sb="2" eb="4">
      <t>カイゴ</t>
    </rPh>
    <rPh sb="4" eb="6">
      <t>ソウトウ</t>
    </rPh>
    <rPh sb="7" eb="8">
      <t>イ</t>
    </rPh>
    <rPh sb="11" eb="12">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</si>
</sst>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0.00_ "/>
  </numFmts>
  <fonts count="23" x14ac:knownFonts="1">
    <font>
      <sz val="12"/>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明朝"/>
      <family val="1"/>
      <charset val="128"/>
    </font>
    <font>
      <b/>
      <sz val="10"/>
      <name val="ＭＳ 明朝"/>
      <family val="1"/>
      <charset val="128"/>
    </font>
    <font>
      <sz val="12"/>
      <name val="ＭＳ 明朝"/>
      <family val="1"/>
      <charset val="128"/>
    </font>
    <font>
      <b/>
      <sz val="11"/>
      <name val="ＭＳ Ｐゴシック"/>
      <family val="3"/>
      <charset val="128"/>
    </font>
    <font>
      <sz val="11"/>
      <name val="ＭＳ Ｐゴシック"/>
      <family val="3"/>
      <charset val="128"/>
    </font>
    <font>
      <b/>
      <sz val="11"/>
      <name val="ＭＳ Ｐ明朝"/>
      <family val="1"/>
      <charset val="128"/>
    </font>
    <font>
      <b/>
      <sz val="10"/>
      <color rgb="FFFF0000"/>
      <name val="ＭＳ Ｐゴシック"/>
      <family val="3"/>
      <charset val="128"/>
    </font>
    <font>
      <b/>
      <sz val="10"/>
      <name val="ＭＳ Ｐゴシック"/>
      <family val="3"/>
      <charset val="128"/>
    </font>
    <font>
      <sz val="11"/>
      <name val="ＭＳ 明朝"/>
      <family val="1"/>
      <charset val="128"/>
    </font>
    <font>
      <b/>
      <sz val="11"/>
      <name val="ＭＳ Ｐゴシック"/>
      <family val="3"/>
      <charset val="128"/>
      <scheme val="minor"/>
    </font>
    <font>
      <sz val="11"/>
      <name val="ＭＳ Ｐ明朝"/>
      <family val="1"/>
      <charset val="128"/>
    </font>
    <font>
      <sz val="11"/>
      <name val="HGPｺﾞｼｯｸM"/>
      <family val="3"/>
      <charset val="128"/>
    </font>
    <font>
      <sz val="10"/>
      <color theme="0"/>
      <name val="ＭＳ 明朝"/>
      <family val="1"/>
      <charset val="128"/>
    </font>
    <font>
      <sz val="11"/>
      <name val="HGSｺﾞｼｯｸM"/>
      <family val="3"/>
      <charset val="128"/>
    </font>
    <font>
      <sz val="6"/>
      <name val="ＭＳ 明朝"/>
      <family val="1"/>
      <charset val="128"/>
    </font>
    <font>
      <sz val="6"/>
      <color theme="0"/>
      <name val="ＭＳ 明朝"/>
      <family val="1"/>
      <charset val="128"/>
    </font>
    <font>
      <sz val="11"/>
      <name val="HGｺﾞｼｯｸM"/>
      <family val="3"/>
      <charset val="128"/>
    </font>
    <font>
      <sz val="12"/>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diagonalUp="1">
      <left style="double">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pplyBorder="0"/>
    <xf numFmtId="0" fontId="9" fillId="0" borderId="0"/>
    <xf numFmtId="0" fontId="9" fillId="0" borderId="0"/>
    <xf numFmtId="0" fontId="9" fillId="0" borderId="0"/>
  </cellStyleXfs>
  <cellXfs count="232">
    <xf numFmtId="0" fontId="0" fillId="0" borderId="0" xfId="0"/>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7" fillId="0" borderId="0" xfId="0" applyFont="1" applyBorder="1" applyAlignment="1">
      <alignment vertical="center"/>
    </xf>
    <xf numFmtId="0" fontId="0" fillId="0" borderId="0" xfId="0" applyFont="1" applyAlignment="1">
      <alignment vertical="center"/>
    </xf>
    <xf numFmtId="0" fontId="3" fillId="0" borderId="0" xfId="0" applyFont="1" applyFill="1" applyBorder="1" applyAlignment="1">
      <alignment vertical="center" wrapText="1"/>
    </xf>
    <xf numFmtId="176" fontId="3" fillId="0" borderId="0"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shrinkToFit="1"/>
    </xf>
    <xf numFmtId="0" fontId="0" fillId="0" borderId="0" xfId="0" applyFont="1" applyFill="1" applyBorder="1" applyAlignment="1">
      <alignment vertical="center"/>
    </xf>
    <xf numFmtId="0" fontId="3" fillId="2" borderId="2" xfId="0" applyFont="1" applyFill="1" applyBorder="1" applyAlignment="1" applyProtection="1">
      <alignment horizontal="center" vertical="center"/>
      <protection locked="0"/>
    </xf>
    <xf numFmtId="176" fontId="3" fillId="2" borderId="16" xfId="0" applyNumberFormat="1"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176" fontId="3" fillId="2" borderId="5"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0" fillId="0" borderId="0" xfId="1" applyFont="1" applyAlignment="1">
      <alignment vertical="center"/>
    </xf>
    <xf numFmtId="0" fontId="8" fillId="0" borderId="0" xfId="2" applyFont="1" applyBorder="1" applyAlignment="1">
      <alignment vertical="center"/>
    </xf>
    <xf numFmtId="0" fontId="9" fillId="0" borderId="0" xfId="2" applyBorder="1" applyAlignment="1">
      <alignment vertical="center"/>
    </xf>
    <xf numFmtId="0" fontId="8" fillId="0" borderId="0" xfId="2" applyFont="1" applyBorder="1" applyAlignment="1">
      <alignment horizontal="right" vertical="center"/>
    </xf>
    <xf numFmtId="0" fontId="12" fillId="0" borderId="0" xfId="2" applyFont="1" applyBorder="1" applyAlignment="1">
      <alignment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0" xfId="3" applyFont="1"/>
    <xf numFmtId="0" fontId="3" fillId="0" borderId="0" xfId="3" applyFont="1"/>
    <xf numFmtId="0" fontId="13" fillId="0" borderId="0" xfId="3" applyFont="1"/>
    <xf numFmtId="0" fontId="5" fillId="0" borderId="0" xfId="3" applyFont="1" applyAlignment="1">
      <alignment horizontal="center" wrapText="1"/>
    </xf>
    <xf numFmtId="0" fontId="5" fillId="0" borderId="0" xfId="3" applyFont="1" applyAlignment="1">
      <alignment horizontal="right"/>
    </xf>
    <xf numFmtId="0" fontId="8" fillId="0" borderId="0" xfId="2" applyFont="1" applyFill="1" applyBorder="1" applyAlignment="1" applyProtection="1">
      <alignment vertical="center"/>
      <protection locked="0"/>
    </xf>
    <xf numFmtId="0" fontId="14" fillId="0" borderId="0" xfId="0" applyFont="1" applyBorder="1" applyAlignment="1">
      <alignment vertical="center"/>
    </xf>
    <xf numFmtId="0" fontId="6" fillId="0" borderId="0" xfId="3" applyFont="1" applyAlignment="1">
      <alignment vertical="center"/>
    </xf>
    <xf numFmtId="0" fontId="5" fillId="0" borderId="0" xfId="3" applyFont="1" applyAlignment="1">
      <alignment horizontal="right" vertical="center"/>
    </xf>
    <xf numFmtId="0" fontId="5" fillId="0" borderId="58" xfId="3" applyFont="1" applyBorder="1" applyAlignment="1">
      <alignment vertical="center"/>
    </xf>
    <xf numFmtId="0" fontId="5" fillId="2" borderId="52" xfId="3" applyFont="1" applyFill="1" applyBorder="1" applyAlignment="1">
      <alignment horizontal="center" vertical="center"/>
    </xf>
    <xf numFmtId="0" fontId="5" fillId="2" borderId="27" xfId="3" applyFont="1" applyFill="1" applyBorder="1" applyAlignment="1">
      <alignment vertical="center"/>
    </xf>
    <xf numFmtId="0" fontId="5" fillId="2" borderId="53" xfId="3" applyFont="1" applyFill="1" applyBorder="1" applyAlignment="1">
      <alignment vertical="center"/>
    </xf>
    <xf numFmtId="0" fontId="5" fillId="2" borderId="25" xfId="3" applyFont="1" applyFill="1" applyBorder="1" applyAlignment="1">
      <alignment vertical="center"/>
    </xf>
    <xf numFmtId="0" fontId="5" fillId="2" borderId="56"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57" xfId="3" applyFont="1" applyFill="1" applyBorder="1" applyAlignment="1">
      <alignment horizontal="center" vertical="center"/>
    </xf>
    <xf numFmtId="0" fontId="5" fillId="2" borderId="14"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2" xfId="3" applyFont="1" applyFill="1" applyBorder="1" applyAlignment="1">
      <alignment vertical="center"/>
    </xf>
    <xf numFmtId="0" fontId="5" fillId="2" borderId="15" xfId="3" applyFont="1" applyFill="1" applyBorder="1" applyAlignment="1">
      <alignment vertical="center"/>
    </xf>
    <xf numFmtId="0" fontId="15" fillId="2" borderId="60" xfId="3" applyFont="1" applyFill="1" applyBorder="1" applyAlignment="1">
      <alignment horizontal="center" vertical="center" shrinkToFit="1"/>
    </xf>
    <xf numFmtId="0" fontId="15" fillId="2" borderId="20" xfId="3" applyFont="1" applyFill="1" applyBorder="1" applyAlignment="1">
      <alignment horizontal="center" vertical="center" shrinkToFit="1"/>
    </xf>
    <xf numFmtId="0" fontId="15" fillId="2" borderId="3" xfId="3" applyFont="1" applyFill="1" applyBorder="1" applyAlignment="1">
      <alignment horizontal="center" vertical="center" shrinkToFit="1"/>
    </xf>
    <xf numFmtId="0" fontId="15" fillId="2" borderId="1" xfId="3" applyFont="1" applyFill="1" applyBorder="1" applyAlignment="1">
      <alignment horizontal="center" vertical="center" shrinkToFit="1"/>
    </xf>
    <xf numFmtId="0" fontId="15" fillId="2" borderId="61" xfId="3" applyFont="1" applyFill="1" applyBorder="1" applyAlignment="1">
      <alignment horizontal="center" vertical="center" shrinkToFit="1"/>
    </xf>
    <xf numFmtId="177" fontId="5" fillId="0" borderId="59" xfId="3" applyNumberFormat="1" applyFont="1" applyBorder="1" applyAlignment="1">
      <alignment vertical="center"/>
    </xf>
    <xf numFmtId="177" fontId="5" fillId="0" borderId="63" xfId="3" applyNumberFormat="1" applyFont="1" applyBorder="1" applyAlignment="1">
      <alignment vertical="center"/>
    </xf>
    <xf numFmtId="0" fontId="5" fillId="0" borderId="0" xfId="3" applyFont="1" applyAlignment="1">
      <alignment vertical="top" wrapText="1"/>
    </xf>
    <xf numFmtId="0" fontId="3" fillId="0" borderId="0" xfId="0" applyFont="1" applyFill="1" applyAlignment="1">
      <alignment vertical="center"/>
    </xf>
    <xf numFmtId="0" fontId="3" fillId="0" borderId="0" xfId="0" applyFont="1" applyFill="1" applyBorder="1" applyAlignment="1">
      <alignment vertical="center" shrinkToFit="1"/>
    </xf>
    <xf numFmtId="176" fontId="3" fillId="0" borderId="0" xfId="0" applyNumberFormat="1" applyFont="1" applyFill="1" applyBorder="1" applyAlignment="1" applyProtection="1">
      <alignment horizontal="center" vertical="center"/>
      <protection locked="0"/>
    </xf>
    <xf numFmtId="0" fontId="0" fillId="0" borderId="0" xfId="0" applyFont="1" applyBorder="1" applyAlignment="1">
      <alignment vertical="center"/>
    </xf>
    <xf numFmtId="0" fontId="0" fillId="2" borderId="0" xfId="0" applyFont="1" applyFill="1" applyBorder="1" applyAlignment="1" applyProtection="1">
      <alignment horizontal="center" vertical="center"/>
      <protection locked="0"/>
    </xf>
    <xf numFmtId="176" fontId="0" fillId="2" borderId="0" xfId="0" applyNumberFormat="1" applyFont="1" applyFill="1" applyBorder="1" applyAlignment="1" applyProtection="1">
      <alignment horizontal="center" vertical="center"/>
      <protection locked="0"/>
    </xf>
    <xf numFmtId="0" fontId="3" fillId="0" borderId="0" xfId="3" applyFont="1" applyBorder="1"/>
    <xf numFmtId="0" fontId="0" fillId="0" borderId="0" xfId="0" applyFont="1" applyFill="1" applyBorder="1" applyAlignment="1" applyProtection="1">
      <alignment horizontal="center" vertical="center"/>
      <protection locked="0"/>
    </xf>
    <xf numFmtId="0" fontId="3" fillId="0" borderId="0" xfId="3"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1" fillId="0" borderId="0" xfId="0" applyFont="1" applyAlignment="1">
      <alignment vertical="center"/>
    </xf>
    <xf numFmtId="0" fontId="8" fillId="2" borderId="0" xfId="2" quotePrefix="1" applyFont="1" applyFill="1" applyBorder="1" applyAlignment="1" applyProtection="1">
      <alignment vertical="center" shrinkToFit="1"/>
      <protection locked="0"/>
    </xf>
    <xf numFmtId="0" fontId="8" fillId="2" borderId="0" xfId="2" applyFont="1" applyFill="1" applyAlignment="1" applyProtection="1">
      <alignment vertical="center" shrinkToFit="1"/>
      <protection locked="0"/>
    </xf>
    <xf numFmtId="0" fontId="5" fillId="2" borderId="8" xfId="3" applyFont="1" applyFill="1" applyBorder="1" applyAlignment="1">
      <alignment vertical="center"/>
    </xf>
    <xf numFmtId="0" fontId="5" fillId="2" borderId="50" xfId="3" applyFont="1" applyFill="1" applyBorder="1" applyAlignment="1">
      <alignment vertical="center"/>
    </xf>
    <xf numFmtId="0" fontId="5" fillId="2" borderId="51" xfId="3" applyFont="1" applyFill="1" applyBorder="1" applyAlignment="1">
      <alignment horizontal="center" vertical="center"/>
    </xf>
    <xf numFmtId="0" fontId="5" fillId="2" borderId="22" xfId="3" applyFont="1" applyFill="1" applyBorder="1" applyAlignment="1">
      <alignment horizontal="center" vertical="center"/>
    </xf>
    <xf numFmtId="0" fontId="5" fillId="2" borderId="62" xfId="3" applyFont="1" applyFill="1" applyBorder="1" applyAlignment="1">
      <alignment horizontal="center" vertical="center"/>
    </xf>
    <xf numFmtId="0" fontId="5" fillId="2" borderId="19" xfId="3" applyFont="1" applyFill="1" applyBorder="1" applyAlignment="1">
      <alignment horizontal="center" vertical="center"/>
    </xf>
    <xf numFmtId="0" fontId="5" fillId="2" borderId="15" xfId="3" applyFont="1" applyFill="1" applyBorder="1" applyAlignment="1">
      <alignment horizontal="center" vertical="center"/>
    </xf>
    <xf numFmtId="0" fontId="5" fillId="0" borderId="33" xfId="3" applyFont="1" applyBorder="1" applyAlignment="1">
      <alignment horizontal="center" vertical="center"/>
    </xf>
    <xf numFmtId="0" fontId="5" fillId="0" borderId="41" xfId="3" applyFont="1" applyBorder="1" applyAlignment="1">
      <alignment horizontal="center" vertical="center"/>
    </xf>
    <xf numFmtId="0" fontId="5" fillId="0" borderId="32" xfId="3" applyFont="1" applyBorder="1" applyAlignment="1">
      <alignment horizontal="center" vertical="center"/>
    </xf>
    <xf numFmtId="0" fontId="5" fillId="0" borderId="34" xfId="3" applyFont="1" applyBorder="1" applyAlignment="1">
      <alignment horizontal="center" vertical="center"/>
    </xf>
    <xf numFmtId="0" fontId="5" fillId="0" borderId="35" xfId="3" applyFont="1" applyBorder="1" applyAlignment="1">
      <alignment horizontal="center" vertical="center"/>
    </xf>
    <xf numFmtId="178" fontId="3" fillId="0" borderId="0" xfId="0" applyNumberFormat="1" applyFont="1" applyFill="1" applyBorder="1" applyAlignment="1">
      <alignment horizontal="center" vertical="center"/>
    </xf>
    <xf numFmtId="178" fontId="5" fillId="0" borderId="49" xfId="3" applyNumberFormat="1" applyFont="1" applyBorder="1" applyAlignment="1">
      <alignment vertical="center"/>
    </xf>
    <xf numFmtId="0" fontId="16" fillId="0" borderId="0" xfId="3" applyFont="1" applyAlignment="1">
      <alignment vertical="center"/>
    </xf>
    <xf numFmtId="0" fontId="3" fillId="0" borderId="0" xfId="0" applyFont="1" applyBorder="1" applyAlignment="1">
      <alignment horizontal="center" vertical="center"/>
    </xf>
    <xf numFmtId="0" fontId="3" fillId="3"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13" xfId="0" applyFont="1" applyFill="1" applyBorder="1" applyAlignment="1">
      <alignment horizontal="center" vertical="center"/>
    </xf>
    <xf numFmtId="178" fontId="3" fillId="0" borderId="13" xfId="0" applyNumberFormat="1" applyFont="1" applyFill="1" applyBorder="1" applyAlignment="1">
      <alignment horizontal="center" vertical="center"/>
    </xf>
    <xf numFmtId="0" fontId="16" fillId="0" borderId="0" xfId="3" applyFont="1" applyAlignment="1">
      <alignment vertical="center"/>
    </xf>
    <xf numFmtId="0" fontId="3" fillId="0" borderId="0" xfId="0" applyFont="1" applyFill="1" applyBorder="1" applyAlignment="1" applyProtection="1">
      <alignment horizontal="center" vertical="center"/>
      <protection locked="0"/>
    </xf>
    <xf numFmtId="0" fontId="5" fillId="0" borderId="0" xfId="3" applyFont="1" applyBorder="1" applyAlignment="1">
      <alignment vertical="top" wrapText="1"/>
    </xf>
    <xf numFmtId="0" fontId="17" fillId="0" borderId="0" xfId="3" applyFont="1"/>
    <xf numFmtId="0" fontId="9" fillId="0" borderId="0" xfId="3" applyFont="1"/>
    <xf numFmtId="0" fontId="18" fillId="0" borderId="0" xfId="3" applyFont="1" applyAlignment="1">
      <alignment vertical="center"/>
    </xf>
    <xf numFmtId="0" fontId="18" fillId="0" borderId="0" xfId="3" applyFont="1"/>
    <xf numFmtId="0" fontId="3" fillId="0" borderId="0" xfId="0" applyFont="1" applyFill="1" applyAlignment="1">
      <alignment horizontal="right" vertical="center"/>
    </xf>
    <xf numFmtId="177" fontId="20" fillId="0" borderId="0" xfId="3" applyNumberFormat="1" applyFont="1"/>
    <xf numFmtId="178" fontId="3" fillId="0" borderId="0" xfId="0" applyNumberFormat="1" applyFont="1" applyFill="1" applyBorder="1" applyAlignment="1">
      <alignment vertical="center"/>
    </xf>
    <xf numFmtId="0" fontId="21" fillId="0" borderId="0" xfId="3" applyFont="1"/>
    <xf numFmtId="178" fontId="5" fillId="0" borderId="47" xfId="3" applyNumberFormat="1" applyFont="1" applyBorder="1" applyAlignment="1">
      <alignment vertical="center"/>
    </xf>
    <xf numFmtId="178" fontId="5" fillId="0" borderId="55" xfId="3" applyNumberFormat="1" applyFont="1" applyBorder="1" applyAlignment="1">
      <alignment vertical="center"/>
    </xf>
    <xf numFmtId="178" fontId="5" fillId="0" borderId="11" xfId="3" applyNumberFormat="1" applyFont="1" applyBorder="1" applyAlignment="1">
      <alignment vertical="center"/>
    </xf>
    <xf numFmtId="0" fontId="5" fillId="0" borderId="26" xfId="3" applyFont="1" applyBorder="1" applyAlignment="1">
      <alignment vertical="center"/>
    </xf>
    <xf numFmtId="0" fontId="5" fillId="0" borderId="65" xfId="3" applyFont="1" applyBorder="1" applyAlignment="1">
      <alignment vertical="center"/>
    </xf>
    <xf numFmtId="177" fontId="19" fillId="0" borderId="64" xfId="3" applyNumberFormat="1" applyFont="1" applyBorder="1" applyAlignment="1">
      <alignment horizontal="center" vertical="center"/>
    </xf>
    <xf numFmtId="177" fontId="19" fillId="0" borderId="42" xfId="3" applyNumberFormat="1" applyFont="1" applyBorder="1" applyAlignment="1">
      <alignment horizontal="center" vertical="center"/>
    </xf>
    <xf numFmtId="178" fontId="5" fillId="0" borderId="31" xfId="3" applyNumberFormat="1" applyFont="1" applyBorder="1" applyAlignment="1">
      <alignment vertical="center"/>
    </xf>
    <xf numFmtId="178" fontId="5" fillId="0" borderId="12" xfId="3" applyNumberFormat="1" applyFont="1" applyBorder="1" applyAlignment="1">
      <alignment vertical="center"/>
    </xf>
    <xf numFmtId="0" fontId="5" fillId="0" borderId="36" xfId="3" applyFont="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0" fontId="5" fillId="2" borderId="34" xfId="3" applyFont="1" applyFill="1" applyBorder="1" applyAlignment="1">
      <alignment horizontal="center" vertical="center"/>
    </xf>
    <xf numFmtId="0" fontId="5" fillId="2" borderId="41" xfId="3" applyFont="1" applyFill="1" applyBorder="1" applyAlignment="1">
      <alignment horizontal="center" vertical="center"/>
    </xf>
    <xf numFmtId="0" fontId="5" fillId="2" borderId="36" xfId="3" applyFont="1" applyFill="1" applyBorder="1" applyAlignment="1">
      <alignment horizontal="center" vertical="center"/>
    </xf>
    <xf numFmtId="0" fontId="3" fillId="2" borderId="0" xfId="0" applyFont="1" applyFill="1" applyBorder="1" applyAlignment="1">
      <alignment horizontal="center" vertical="center"/>
    </xf>
    <xf numFmtId="176" fontId="3" fillId="0" borderId="0" xfId="0" applyNumberFormat="1" applyFont="1" applyFill="1" applyBorder="1" applyAlignment="1" applyProtection="1">
      <alignment vertical="center"/>
      <protection locked="0"/>
    </xf>
    <xf numFmtId="0" fontId="5" fillId="0" borderId="3" xfId="3" applyFont="1" applyBorder="1" applyAlignment="1">
      <alignment horizontal="center" vertical="center"/>
    </xf>
    <xf numFmtId="0" fontId="5" fillId="0" borderId="2" xfId="3" applyFont="1" applyBorder="1" applyAlignment="1">
      <alignment horizontal="center" vertical="center"/>
    </xf>
    <xf numFmtId="0" fontId="5" fillId="0" borderId="66" xfId="3" applyFont="1" applyBorder="1" applyAlignment="1">
      <alignment vertical="center"/>
    </xf>
    <xf numFmtId="0" fontId="5" fillId="0" borderId="67" xfId="3" applyFont="1" applyBorder="1" applyAlignment="1">
      <alignment vertical="center"/>
    </xf>
    <xf numFmtId="0" fontId="5" fillId="0" borderId="1"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77" fontId="19" fillId="0" borderId="69" xfId="3" applyNumberFormat="1" applyFont="1" applyBorder="1" applyAlignment="1" applyProtection="1">
      <alignment horizontal="center" vertical="center"/>
    </xf>
    <xf numFmtId="177" fontId="19" fillId="0" borderId="70" xfId="3" applyNumberFormat="1" applyFont="1" applyBorder="1" applyAlignment="1" applyProtection="1">
      <alignment horizontal="center" vertical="center"/>
    </xf>
    <xf numFmtId="178" fontId="5" fillId="0" borderId="68" xfId="3" applyNumberFormat="1" applyFont="1" applyBorder="1" applyAlignment="1" applyProtection="1">
      <alignment vertical="center"/>
    </xf>
    <xf numFmtId="178" fontId="5" fillId="0" borderId="71" xfId="3" applyNumberFormat="1" applyFont="1" applyBorder="1" applyAlignment="1" applyProtection="1">
      <alignment vertical="center"/>
    </xf>
    <xf numFmtId="0" fontId="22" fillId="0" borderId="0" xfId="3" applyFont="1"/>
    <xf numFmtId="0" fontId="22" fillId="0" borderId="0" xfId="3" applyFont="1" applyAlignment="1">
      <alignment horizontal="right"/>
    </xf>
    <xf numFmtId="0" fontId="3" fillId="0" borderId="0" xfId="3" applyFont="1" applyAlignment="1">
      <alignment horizontal="center" wrapText="1"/>
    </xf>
    <xf numFmtId="0" fontId="3" fillId="0" borderId="0" xfId="3" applyFont="1" applyAlignment="1">
      <alignment horizontal="right"/>
    </xf>
    <xf numFmtId="0" fontId="3" fillId="0" borderId="3" xfId="3" applyFont="1" applyBorder="1"/>
    <xf numFmtId="0" fontId="3" fillId="0" borderId="1" xfId="3" applyFont="1" applyBorder="1"/>
    <xf numFmtId="0" fontId="3" fillId="0" borderId="4" xfId="3" applyFont="1" applyBorder="1"/>
    <xf numFmtId="0" fontId="3" fillId="0" borderId="5" xfId="3" applyFont="1" applyBorder="1"/>
    <xf numFmtId="0" fontId="3" fillId="0" borderId="2" xfId="3" applyFont="1" applyBorder="1"/>
    <xf numFmtId="0" fontId="3" fillId="0" borderId="3" xfId="3" applyFont="1" applyBorder="1" applyAlignment="1">
      <alignment horizontal="center"/>
    </xf>
    <xf numFmtId="0" fontId="3" fillId="0" borderId="1" xfId="3" applyFont="1" applyBorder="1" applyAlignment="1">
      <alignment horizontal="center"/>
    </xf>
    <xf numFmtId="0" fontId="3" fillId="0" borderId="4" xfId="3" applyFont="1" applyBorder="1" applyAlignment="1">
      <alignment horizontal="center"/>
    </xf>
    <xf numFmtId="0" fontId="3" fillId="0" borderId="5" xfId="3" applyFont="1" applyBorder="1" applyAlignment="1">
      <alignment horizontal="center"/>
    </xf>
    <xf numFmtId="0" fontId="3" fillId="0" borderId="2" xfId="3" applyFont="1" applyBorder="1" applyAlignment="1">
      <alignment horizontal="center"/>
    </xf>
    <xf numFmtId="0" fontId="3" fillId="0" borderId="48" xfId="3" applyFont="1" applyBorder="1"/>
    <xf numFmtId="0" fontId="3" fillId="0" borderId="49" xfId="3" applyFont="1" applyBorder="1"/>
    <xf numFmtId="0" fontId="3" fillId="0" borderId="52" xfId="3" applyFont="1" applyBorder="1"/>
    <xf numFmtId="0" fontId="3" fillId="0" borderId="25" xfId="3" applyFont="1" applyBorder="1"/>
    <xf numFmtId="0" fontId="3" fillId="0" borderId="27" xfId="3" applyFont="1" applyBorder="1"/>
    <xf numFmtId="0" fontId="3" fillId="0" borderId="53" xfId="3" applyFont="1" applyBorder="1"/>
    <xf numFmtId="0" fontId="3" fillId="0" borderId="74" xfId="3" applyFont="1" applyBorder="1"/>
    <xf numFmtId="0" fontId="3" fillId="0" borderId="54" xfId="3" applyFont="1" applyBorder="1"/>
    <xf numFmtId="0" fontId="3" fillId="0" borderId="55" xfId="3" applyFont="1" applyBorder="1"/>
    <xf numFmtId="0" fontId="5" fillId="0" borderId="10" xfId="3" applyFont="1" applyBorder="1" applyAlignment="1">
      <alignment horizontal="center" vertical="center"/>
    </xf>
    <xf numFmtId="0" fontId="5" fillId="0" borderId="9" xfId="3" applyFont="1" applyBorder="1" applyAlignment="1">
      <alignment horizontal="center" vertical="center"/>
    </xf>
    <xf numFmtId="0" fontId="5" fillId="0" borderId="11" xfId="3" applyFont="1" applyBorder="1" applyAlignment="1">
      <alignment horizontal="center" vertical="center"/>
    </xf>
    <xf numFmtId="0" fontId="9" fillId="2" borderId="0" xfId="2" applyFill="1" applyBorder="1" applyAlignment="1" applyProtection="1">
      <alignment horizontal="center" vertical="center"/>
      <protection locked="0"/>
    </xf>
    <xf numFmtId="0" fontId="6" fillId="2" borderId="0" xfId="3" applyFont="1" applyFill="1" applyAlignment="1">
      <alignment horizontal="center" vertical="center"/>
    </xf>
    <xf numFmtId="0" fontId="5" fillId="0" borderId="43" xfId="3" applyFont="1" applyBorder="1" applyAlignment="1">
      <alignment horizontal="center" vertical="center"/>
    </xf>
    <xf numFmtId="0" fontId="5" fillId="0" borderId="3" xfId="3" applyFont="1" applyBorder="1" applyAlignment="1">
      <alignment horizontal="center" vertical="center"/>
    </xf>
    <xf numFmtId="0" fontId="5" fillId="0" borderId="51" xfId="3" applyFont="1" applyBorder="1" applyAlignment="1">
      <alignment horizontal="center" vertical="center"/>
    </xf>
    <xf numFmtId="0" fontId="5" fillId="0" borderId="21"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20"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7" xfId="3" applyFont="1" applyBorder="1" applyAlignment="1">
      <alignment horizontal="center" vertical="center" wrapText="1"/>
    </xf>
    <xf numFmtId="0" fontId="5" fillId="0" borderId="24" xfId="3" applyFont="1" applyBorder="1" applyAlignment="1">
      <alignment horizontal="center" vertical="center"/>
    </xf>
    <xf numFmtId="0" fontId="5" fillId="0" borderId="2" xfId="3" applyFont="1" applyBorder="1" applyAlignment="1">
      <alignment horizontal="center" vertical="center"/>
    </xf>
    <xf numFmtId="0" fontId="5" fillId="0" borderId="15" xfId="3" applyFont="1" applyBorder="1" applyAlignment="1">
      <alignment horizontal="center" vertical="center"/>
    </xf>
    <xf numFmtId="0" fontId="13" fillId="0" borderId="43" xfId="3" applyFont="1" applyBorder="1" applyAlignment="1">
      <alignment horizontal="center" vertical="center"/>
    </xf>
    <xf numFmtId="0" fontId="13" fillId="0" borderId="44" xfId="3" applyFont="1" applyBorder="1" applyAlignment="1">
      <alignment horizontal="center" vertical="center"/>
    </xf>
    <xf numFmtId="0" fontId="13" fillId="0" borderId="45" xfId="3" applyFont="1" applyBorder="1" applyAlignment="1">
      <alignment horizontal="center" vertical="center"/>
    </xf>
    <xf numFmtId="0" fontId="13" fillId="0" borderId="23" xfId="3" applyFont="1" applyBorder="1" applyAlignment="1">
      <alignment horizontal="center" vertical="center"/>
    </xf>
    <xf numFmtId="0" fontId="13" fillId="0" borderId="24" xfId="3" applyFont="1" applyBorder="1" applyAlignment="1">
      <alignment horizontal="center" vertical="center"/>
    </xf>
    <xf numFmtId="0" fontId="5" fillId="0" borderId="46" xfId="3" applyFont="1" applyBorder="1" applyAlignment="1">
      <alignment horizontal="center" vertical="center" wrapText="1"/>
    </xf>
    <xf numFmtId="0" fontId="5" fillId="0" borderId="48" xfId="3" applyFont="1" applyBorder="1" applyAlignment="1">
      <alignment horizontal="center" vertical="center" wrapText="1"/>
    </xf>
    <xf numFmtId="0" fontId="5" fillId="0" borderId="54" xfId="3" applyFont="1" applyBorder="1" applyAlignment="1">
      <alignment horizontal="center" vertical="center" wrapText="1"/>
    </xf>
    <xf numFmtId="0" fontId="5" fillId="0" borderId="47" xfId="3" applyFont="1" applyBorder="1" applyAlignment="1">
      <alignment horizontal="center" vertical="center" wrapText="1"/>
    </xf>
    <xf numFmtId="0" fontId="5" fillId="0" borderId="49" xfId="3" applyFont="1" applyBorder="1" applyAlignment="1">
      <alignment horizontal="center" vertical="center" wrapText="1"/>
    </xf>
    <xf numFmtId="0" fontId="5" fillId="0" borderId="55" xfId="3" applyFont="1" applyBorder="1" applyAlignment="1">
      <alignment horizontal="center" vertical="center" wrapText="1"/>
    </xf>
    <xf numFmtId="0" fontId="5" fillId="0" borderId="8" xfId="3" applyFont="1" applyBorder="1" applyAlignment="1">
      <alignment horizontal="center" vertical="center" wrapText="1"/>
    </xf>
    <xf numFmtId="0" fontId="5" fillId="0" borderId="50" xfId="3" applyFont="1" applyBorder="1" applyAlignment="1">
      <alignment horizontal="center" vertical="center" wrapText="1"/>
    </xf>
    <xf numFmtId="0" fontId="5" fillId="0" borderId="28" xfId="3" applyFont="1" applyBorder="1" applyAlignment="1">
      <alignment horizontal="center" vertical="center" wrapText="1"/>
    </xf>
    <xf numFmtId="0" fontId="3" fillId="0" borderId="1" xfId="0" applyFont="1" applyFill="1" applyBorder="1" applyAlignment="1">
      <alignment vertical="center" wrapText="1"/>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5" fillId="0" borderId="29" xfId="3" applyFont="1" applyBorder="1" applyAlignment="1">
      <alignment horizontal="center" vertical="center"/>
    </xf>
    <xf numFmtId="0" fontId="5" fillId="0" borderId="30" xfId="3" applyFont="1" applyBorder="1" applyAlignment="1">
      <alignment horizontal="center" vertical="center"/>
    </xf>
    <xf numFmtId="0" fontId="5" fillId="0" borderId="31" xfId="3" applyFont="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shrinkToFit="1"/>
    </xf>
    <xf numFmtId="0" fontId="3" fillId="2" borderId="13" xfId="0" applyFont="1" applyFill="1" applyBorder="1" applyAlignment="1">
      <alignment horizontal="center" vertical="center"/>
    </xf>
    <xf numFmtId="176" fontId="3" fillId="2" borderId="13" xfId="0" quotePrefix="1"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0" fontId="3" fillId="0" borderId="0" xfId="0" applyFont="1" applyFill="1" applyBorder="1" applyAlignment="1">
      <alignment horizontal="center" vertical="center" shrinkToFit="1"/>
    </xf>
    <xf numFmtId="178" fontId="3" fillId="0" borderId="13" xfId="0" applyNumberFormat="1" applyFont="1" applyFill="1" applyBorder="1" applyAlignment="1">
      <alignment horizontal="center" vertical="center"/>
    </xf>
    <xf numFmtId="0" fontId="9" fillId="0" borderId="43" xfId="3" applyFont="1" applyBorder="1" applyAlignment="1">
      <alignment horizontal="center"/>
    </xf>
    <xf numFmtId="0" fontId="9" fillId="0" borderId="44" xfId="3" applyFont="1" applyBorder="1" applyAlignment="1">
      <alignment horizontal="center"/>
    </xf>
    <xf numFmtId="0" fontId="9" fillId="0" borderId="45" xfId="3" applyFont="1" applyBorder="1" applyAlignment="1">
      <alignment horizontal="center"/>
    </xf>
    <xf numFmtId="0" fontId="3" fillId="0" borderId="2" xfId="3" applyFont="1" applyBorder="1" applyAlignment="1">
      <alignment horizontal="center"/>
    </xf>
    <xf numFmtId="0" fontId="3" fillId="0" borderId="5" xfId="3" applyFont="1" applyBorder="1" applyAlignment="1">
      <alignment horizontal="center"/>
    </xf>
    <xf numFmtId="0" fontId="9" fillId="0" borderId="23" xfId="3" applyFont="1" applyBorder="1" applyAlignment="1">
      <alignment horizontal="center"/>
    </xf>
    <xf numFmtId="0" fontId="9" fillId="0" borderId="24" xfId="3" applyFont="1" applyBorder="1" applyAlignment="1">
      <alignment horizontal="center"/>
    </xf>
    <xf numFmtId="0" fontId="3" fillId="0" borderId="46" xfId="3" applyFont="1" applyBorder="1" applyAlignment="1">
      <alignment horizontal="center" wrapText="1"/>
    </xf>
    <xf numFmtId="0" fontId="3" fillId="0" borderId="48" xfId="3" applyFont="1" applyBorder="1" applyAlignment="1">
      <alignment horizontal="center" wrapText="1"/>
    </xf>
    <xf numFmtId="0" fontId="3" fillId="0" borderId="47" xfId="3" applyFont="1" applyBorder="1" applyAlignment="1">
      <alignment horizontal="center" wrapText="1"/>
    </xf>
    <xf numFmtId="0" fontId="3" fillId="0" borderId="49" xfId="3" applyFont="1" applyBorder="1" applyAlignment="1">
      <alignment horizontal="center" wrapText="1"/>
    </xf>
    <xf numFmtId="0" fontId="3" fillId="0" borderId="8" xfId="3" applyFont="1" applyBorder="1" applyAlignment="1">
      <alignment horizontal="center" wrapText="1"/>
    </xf>
    <xf numFmtId="0" fontId="3" fillId="0" borderId="50" xfId="3" applyFont="1" applyBorder="1" applyAlignment="1">
      <alignment horizontal="center" wrapText="1"/>
    </xf>
    <xf numFmtId="0" fontId="3" fillId="0" borderId="43" xfId="3" applyFont="1" applyBorder="1" applyAlignment="1">
      <alignment horizontal="center"/>
    </xf>
    <xf numFmtId="0" fontId="3" fillId="0" borderId="44" xfId="3" applyFont="1" applyBorder="1" applyAlignment="1">
      <alignment horizontal="center"/>
    </xf>
    <xf numFmtId="0" fontId="3" fillId="0" borderId="45" xfId="3" applyFont="1" applyBorder="1" applyAlignment="1">
      <alignment horizontal="center"/>
    </xf>
    <xf numFmtId="0" fontId="3" fillId="0" borderId="50" xfId="3" applyFont="1" applyBorder="1" applyAlignment="1">
      <alignment horizontal="center"/>
    </xf>
    <xf numFmtId="0" fontId="3" fillId="0" borderId="75" xfId="3" applyFont="1" applyBorder="1" applyAlignment="1">
      <alignment horizontal="center"/>
    </xf>
    <xf numFmtId="0" fontId="3" fillId="0" borderId="3" xfId="3" applyFont="1" applyBorder="1" applyAlignment="1">
      <alignment horizontal="center"/>
    </xf>
    <xf numFmtId="0" fontId="3" fillId="0" borderId="1" xfId="3" applyFont="1" applyBorder="1" applyAlignment="1">
      <alignment horizontal="center"/>
    </xf>
    <xf numFmtId="0" fontId="3" fillId="0" borderId="51" xfId="3" applyFont="1" applyBorder="1" applyAlignment="1">
      <alignment horizontal="center"/>
    </xf>
    <xf numFmtId="0" fontId="3" fillId="0" borderId="72" xfId="3" applyFont="1" applyBorder="1" applyAlignment="1">
      <alignment horizontal="center" wrapText="1"/>
    </xf>
    <xf numFmtId="0" fontId="3" fillId="0" borderId="21" xfId="3" applyFont="1" applyBorder="1" applyAlignment="1">
      <alignment horizontal="center" wrapText="1"/>
    </xf>
    <xf numFmtId="0" fontId="3" fillId="0" borderId="73" xfId="3" applyFont="1" applyBorder="1" applyAlignment="1">
      <alignment horizontal="center" wrapText="1"/>
    </xf>
    <xf numFmtId="0" fontId="3" fillId="0" borderId="18" xfId="3" applyFont="1" applyBorder="1" applyAlignment="1">
      <alignment horizontal="center" wrapText="1"/>
    </xf>
    <xf numFmtId="0" fontId="3" fillId="0" borderId="24" xfId="3" applyFont="1" applyBorder="1" applyAlignment="1">
      <alignment horizontal="center"/>
    </xf>
    <xf numFmtId="0" fontId="3" fillId="0" borderId="15" xfId="3" applyFont="1" applyBorder="1" applyAlignment="1">
      <alignment horizontal="center"/>
    </xf>
    <xf numFmtId="0" fontId="3" fillId="0" borderId="0" xfId="3" applyFont="1" applyAlignment="1">
      <alignment horizontal="left" vertical="top" wrapText="1"/>
    </xf>
    <xf numFmtId="0" fontId="3" fillId="0" borderId="0" xfId="3" applyFont="1" applyAlignment="1">
      <alignment vertical="top" wrapText="1"/>
    </xf>
    <xf numFmtId="0" fontId="3" fillId="0" borderId="25" xfId="3" applyFont="1" applyBorder="1" applyAlignment="1">
      <alignment horizontal="center"/>
    </xf>
    <xf numFmtId="0" fontId="3" fillId="0" borderId="74" xfId="3" applyFont="1" applyBorder="1" applyAlignment="1">
      <alignment horizontal="center"/>
    </xf>
    <xf numFmtId="0" fontId="8" fillId="2" borderId="0" xfId="2" applyFont="1" applyFill="1" applyBorder="1" applyAlignment="1" applyProtection="1">
      <alignment horizontal="center" vertical="center" shrinkToFit="1"/>
      <protection locked="0"/>
    </xf>
  </cellXfs>
  <cellStyles count="4">
    <cellStyle name="標準" xfId="0" builtinId="0"/>
    <cellStyle name="標準 2" xfId="3"/>
    <cellStyle name="標準_CT276ID2194N8" xfId="2"/>
    <cellStyle name="標準_参考様式" xfId="1"/>
  </cellStyles>
  <dxfs count="0"/>
  <tableStyles count="0" defaultTableStyle="TableStyleMedium2" defaultPivotStyle="PivotStyleLight16"/>
  <colors>
    <mruColors>
      <color rgb="FFFFFFCC"/>
      <color rgb="FFCCFFCC"/>
      <color rgb="FFFFCCCC"/>
      <color rgb="FFCCFFFF"/>
      <color rgb="FFFFFF99"/>
      <color rgb="FF0000FF"/>
      <color rgb="FFFFCC99"/>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4"/>
  <sheetViews>
    <sheetView view="pageBreakPreview" zoomScaleNormal="100" zoomScaleSheetLayoutView="100" workbookViewId="0">
      <selection activeCell="Y2" sqref="Y2:AG2"/>
    </sheetView>
  </sheetViews>
  <sheetFormatPr defaultRowHeight="12" x14ac:dyDescent="0.15"/>
  <cols>
    <col min="1" max="1" width="1.375" style="28" customWidth="1"/>
    <col min="2" max="2" width="13.875" style="28" customWidth="1"/>
    <col min="3" max="3" width="4.25" style="28" customWidth="1"/>
    <col min="4" max="4" width="11.5" style="28" customWidth="1"/>
    <col min="5" max="5" width="11.125" style="28" customWidth="1"/>
    <col min="6" max="33" width="2.625" style="28" customWidth="1"/>
    <col min="34" max="34" width="5.5" style="28" customWidth="1"/>
    <col min="35" max="35" width="8" style="28" customWidth="1"/>
    <col min="36" max="36" width="7.375" style="28" customWidth="1"/>
    <col min="37" max="16384" width="9" style="28"/>
  </cols>
  <sheetData>
    <row r="1" spans="2:36" ht="13.5" x14ac:dyDescent="0.15">
      <c r="B1" s="19" t="s">
        <v>20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2" spans="2:36" ht="18" customHeight="1" x14ac:dyDescent="0.15">
      <c r="B2" s="33" t="s">
        <v>0</v>
      </c>
      <c r="C2" s="27"/>
      <c r="D2" s="27"/>
      <c r="E2" s="27"/>
      <c r="F2" s="27"/>
      <c r="G2" s="27"/>
      <c r="H2" s="27"/>
      <c r="I2" s="27"/>
      <c r="J2" s="27"/>
      <c r="K2" s="27"/>
      <c r="L2" s="20" t="s">
        <v>9</v>
      </c>
      <c r="M2" s="72"/>
      <c r="N2" s="20" t="s">
        <v>10</v>
      </c>
      <c r="O2" s="73"/>
      <c r="P2" s="20" t="s">
        <v>11</v>
      </c>
      <c r="Q2" s="20"/>
      <c r="S2" s="20" t="s">
        <v>12</v>
      </c>
      <c r="U2" s="21"/>
      <c r="V2" s="21"/>
      <c r="W2" s="21"/>
      <c r="X2" s="21"/>
      <c r="Y2" s="231"/>
      <c r="Z2" s="231"/>
      <c r="AA2" s="231"/>
      <c r="AB2" s="231"/>
      <c r="AC2" s="231"/>
      <c r="AD2" s="231"/>
      <c r="AE2" s="231"/>
      <c r="AF2" s="231"/>
      <c r="AG2" s="231"/>
      <c r="AH2" s="32" t="s">
        <v>22</v>
      </c>
      <c r="AI2" s="32"/>
      <c r="AJ2" s="32"/>
    </row>
    <row r="3" spans="2:36" ht="18" customHeight="1" x14ac:dyDescent="0.15">
      <c r="B3" s="27"/>
      <c r="C3" s="27"/>
      <c r="D3" s="27"/>
      <c r="E3" s="27"/>
      <c r="F3" s="5"/>
      <c r="G3" s="5"/>
      <c r="H3" s="22" t="s">
        <v>23</v>
      </c>
      <c r="I3" s="20" t="s">
        <v>21</v>
      </c>
      <c r="J3" s="159"/>
      <c r="K3" s="159"/>
      <c r="L3" s="159"/>
      <c r="M3" s="159"/>
      <c r="N3" s="159"/>
      <c r="O3" s="159"/>
      <c r="P3" s="159"/>
      <c r="Q3" s="34" t="s">
        <v>22</v>
      </c>
      <c r="R3" s="27"/>
      <c r="S3" s="34" t="s">
        <v>35</v>
      </c>
      <c r="T3" s="34"/>
      <c r="U3" s="34"/>
      <c r="V3" s="34" t="s">
        <v>21</v>
      </c>
      <c r="W3" s="160"/>
      <c r="X3" s="160"/>
      <c r="Y3" s="160"/>
      <c r="Z3" s="160"/>
      <c r="AA3" s="160"/>
      <c r="AB3" s="160"/>
      <c r="AC3" s="160"/>
      <c r="AD3" s="160"/>
      <c r="AE3" s="160"/>
      <c r="AF3" s="160"/>
      <c r="AG3" s="34" t="s">
        <v>22</v>
      </c>
      <c r="AH3" s="30"/>
      <c r="AI3" s="30"/>
      <c r="AJ3" s="35"/>
    </row>
    <row r="4" spans="2:36" ht="9.75" customHeight="1" thickBot="1" x14ac:dyDescent="0.2">
      <c r="B4" s="27"/>
      <c r="C4" s="27"/>
      <c r="D4" s="27"/>
      <c r="E4" s="27"/>
      <c r="F4" s="27"/>
      <c r="G4" s="27"/>
      <c r="H4" s="27"/>
      <c r="I4" s="27"/>
      <c r="J4" s="29"/>
      <c r="K4" s="27"/>
      <c r="L4" s="27"/>
      <c r="M4" s="27"/>
      <c r="N4" s="27"/>
      <c r="O4" s="27"/>
      <c r="P4" s="27"/>
      <c r="Q4" s="27"/>
      <c r="R4" s="27"/>
      <c r="S4" s="27"/>
      <c r="T4" s="27"/>
      <c r="U4" s="27"/>
      <c r="V4" s="27"/>
      <c r="W4" s="27"/>
      <c r="X4" s="27"/>
      <c r="Y4" s="27"/>
      <c r="Z4" s="27"/>
      <c r="AA4" s="27"/>
      <c r="AB4" s="27"/>
      <c r="AC4" s="27"/>
      <c r="AD4" s="27"/>
      <c r="AE4" s="27"/>
      <c r="AF4" s="27"/>
      <c r="AG4" s="27"/>
      <c r="AH4" s="30"/>
      <c r="AI4" s="30"/>
      <c r="AJ4" s="31"/>
    </row>
    <row r="5" spans="2:36" ht="19.5" customHeight="1" x14ac:dyDescent="0.15">
      <c r="B5" s="161" t="s">
        <v>26</v>
      </c>
      <c r="C5" s="164" t="s">
        <v>37</v>
      </c>
      <c r="D5" s="166" t="s">
        <v>36</v>
      </c>
      <c r="E5" s="169" t="s">
        <v>27</v>
      </c>
      <c r="F5" s="172" t="s">
        <v>28</v>
      </c>
      <c r="G5" s="173"/>
      <c r="H5" s="173"/>
      <c r="I5" s="173"/>
      <c r="J5" s="173"/>
      <c r="K5" s="173"/>
      <c r="L5" s="174"/>
      <c r="M5" s="175" t="s">
        <v>29</v>
      </c>
      <c r="N5" s="173"/>
      <c r="O5" s="173"/>
      <c r="P5" s="173"/>
      <c r="Q5" s="173"/>
      <c r="R5" s="173"/>
      <c r="S5" s="176"/>
      <c r="T5" s="172" t="s">
        <v>30</v>
      </c>
      <c r="U5" s="173"/>
      <c r="V5" s="173"/>
      <c r="W5" s="173"/>
      <c r="X5" s="173"/>
      <c r="Y5" s="173"/>
      <c r="Z5" s="174"/>
      <c r="AA5" s="175" t="s">
        <v>31</v>
      </c>
      <c r="AB5" s="173"/>
      <c r="AC5" s="173"/>
      <c r="AD5" s="173"/>
      <c r="AE5" s="173"/>
      <c r="AF5" s="173"/>
      <c r="AG5" s="176"/>
      <c r="AH5" s="177" t="s">
        <v>32</v>
      </c>
      <c r="AI5" s="180" t="s">
        <v>33</v>
      </c>
      <c r="AJ5" s="183" t="s">
        <v>34</v>
      </c>
    </row>
    <row r="6" spans="2:36" ht="19.5" customHeight="1" x14ac:dyDescent="0.15">
      <c r="B6" s="162"/>
      <c r="C6" s="165"/>
      <c r="D6" s="167"/>
      <c r="E6" s="170"/>
      <c r="F6" s="122">
        <v>1</v>
      </c>
      <c r="G6" s="126">
        <v>2</v>
      </c>
      <c r="H6" s="126">
        <v>3</v>
      </c>
      <c r="I6" s="126">
        <v>4</v>
      </c>
      <c r="J6" s="126">
        <v>5</v>
      </c>
      <c r="K6" s="126">
        <v>6</v>
      </c>
      <c r="L6" s="127">
        <v>7</v>
      </c>
      <c r="M6" s="128">
        <v>8</v>
      </c>
      <c r="N6" s="126">
        <v>9</v>
      </c>
      <c r="O6" s="126">
        <v>10</v>
      </c>
      <c r="P6" s="126">
        <v>11</v>
      </c>
      <c r="Q6" s="126">
        <v>12</v>
      </c>
      <c r="R6" s="126">
        <v>13</v>
      </c>
      <c r="S6" s="123">
        <v>14</v>
      </c>
      <c r="T6" s="122">
        <v>15</v>
      </c>
      <c r="U6" s="126">
        <v>16</v>
      </c>
      <c r="V6" s="126">
        <v>17</v>
      </c>
      <c r="W6" s="126">
        <v>18</v>
      </c>
      <c r="X6" s="126">
        <v>19</v>
      </c>
      <c r="Y6" s="126">
        <v>20</v>
      </c>
      <c r="Z6" s="127">
        <v>21</v>
      </c>
      <c r="AA6" s="128">
        <v>22</v>
      </c>
      <c r="AB6" s="126">
        <v>23</v>
      </c>
      <c r="AC6" s="126">
        <v>24</v>
      </c>
      <c r="AD6" s="126">
        <v>25</v>
      </c>
      <c r="AE6" s="126">
        <v>26</v>
      </c>
      <c r="AF6" s="126">
        <v>27</v>
      </c>
      <c r="AG6" s="123">
        <v>28</v>
      </c>
      <c r="AH6" s="178"/>
      <c r="AI6" s="181"/>
      <c r="AJ6" s="184"/>
    </row>
    <row r="7" spans="2:36" ht="19.5" customHeight="1" thickBot="1" x14ac:dyDescent="0.2">
      <c r="B7" s="163"/>
      <c r="C7" s="165"/>
      <c r="D7" s="168"/>
      <c r="E7" s="171"/>
      <c r="F7" s="37" t="s">
        <v>52</v>
      </c>
      <c r="G7" s="38" t="s">
        <v>53</v>
      </c>
      <c r="H7" s="38" t="s">
        <v>54</v>
      </c>
      <c r="I7" s="38" t="s">
        <v>55</v>
      </c>
      <c r="J7" s="38" t="s">
        <v>56</v>
      </c>
      <c r="K7" s="38" t="s">
        <v>57</v>
      </c>
      <c r="L7" s="39" t="s">
        <v>45</v>
      </c>
      <c r="M7" s="37" t="s">
        <v>52</v>
      </c>
      <c r="N7" s="38" t="s">
        <v>53</v>
      </c>
      <c r="O7" s="38" t="s">
        <v>54</v>
      </c>
      <c r="P7" s="38" t="s">
        <v>55</v>
      </c>
      <c r="Q7" s="38" t="s">
        <v>56</v>
      </c>
      <c r="R7" s="38" t="s">
        <v>57</v>
      </c>
      <c r="S7" s="39" t="s">
        <v>45</v>
      </c>
      <c r="T7" s="37" t="s">
        <v>52</v>
      </c>
      <c r="U7" s="38" t="s">
        <v>53</v>
      </c>
      <c r="V7" s="38" t="s">
        <v>54</v>
      </c>
      <c r="W7" s="38" t="s">
        <v>55</v>
      </c>
      <c r="X7" s="38" t="s">
        <v>56</v>
      </c>
      <c r="Y7" s="38" t="s">
        <v>57</v>
      </c>
      <c r="Z7" s="39" t="s">
        <v>45</v>
      </c>
      <c r="AA7" s="37" t="s">
        <v>52</v>
      </c>
      <c r="AB7" s="38" t="s">
        <v>53</v>
      </c>
      <c r="AC7" s="38" t="s">
        <v>54</v>
      </c>
      <c r="AD7" s="38" t="s">
        <v>55</v>
      </c>
      <c r="AE7" s="38" t="s">
        <v>56</v>
      </c>
      <c r="AF7" s="38" t="s">
        <v>57</v>
      </c>
      <c r="AG7" s="40" t="s">
        <v>45</v>
      </c>
      <c r="AH7" s="179"/>
      <c r="AI7" s="182"/>
      <c r="AJ7" s="185"/>
    </row>
    <row r="8" spans="2:36" ht="21" customHeight="1" x14ac:dyDescent="0.15">
      <c r="B8" s="52"/>
      <c r="C8" s="53"/>
      <c r="D8" s="53"/>
      <c r="E8" s="74"/>
      <c r="F8" s="41"/>
      <c r="G8" s="42"/>
      <c r="H8" s="42"/>
      <c r="I8" s="42"/>
      <c r="J8" s="42"/>
      <c r="K8" s="42"/>
      <c r="L8" s="43"/>
      <c r="M8" s="41"/>
      <c r="N8" s="42"/>
      <c r="O8" s="42"/>
      <c r="P8" s="42"/>
      <c r="Q8" s="42"/>
      <c r="R8" s="42"/>
      <c r="S8" s="43"/>
      <c r="T8" s="41"/>
      <c r="U8" s="42"/>
      <c r="V8" s="42"/>
      <c r="W8" s="42"/>
      <c r="X8" s="42"/>
      <c r="Y8" s="42"/>
      <c r="Z8" s="43"/>
      <c r="AA8" s="41"/>
      <c r="AB8" s="42"/>
      <c r="AC8" s="42"/>
      <c r="AD8" s="42"/>
      <c r="AE8" s="42"/>
      <c r="AF8" s="42"/>
      <c r="AG8" s="44"/>
      <c r="AH8" s="36" t="str">
        <f>IF(SUM(F8:AG8)=0,"",SUM(F8:AG8))</f>
        <v/>
      </c>
      <c r="AI8" s="57" t="str">
        <f>IF(AH8="","",ROUNDDOWN(AH8/4,1))</f>
        <v/>
      </c>
      <c r="AJ8" s="105" t="str">
        <f t="shared" ref="AJ8:AJ17" si="0">IF(B8="","",IF(OR(B8="管理者",B8="事務員"),"",IF(C8="A",1,ROUNDDOWN(AI8/$P$25,2))))</f>
        <v/>
      </c>
    </row>
    <row r="9" spans="2:36" ht="21" customHeight="1" x14ac:dyDescent="0.15">
      <c r="B9" s="54"/>
      <c r="C9" s="55"/>
      <c r="D9" s="55"/>
      <c r="E9" s="75"/>
      <c r="F9" s="41"/>
      <c r="G9" s="42"/>
      <c r="H9" s="42"/>
      <c r="I9" s="42"/>
      <c r="J9" s="42"/>
      <c r="K9" s="42"/>
      <c r="L9" s="43"/>
      <c r="M9" s="41"/>
      <c r="N9" s="42"/>
      <c r="O9" s="42"/>
      <c r="P9" s="42"/>
      <c r="Q9" s="42"/>
      <c r="R9" s="42"/>
      <c r="S9" s="43"/>
      <c r="T9" s="41"/>
      <c r="U9" s="42"/>
      <c r="V9" s="42"/>
      <c r="W9" s="42"/>
      <c r="X9" s="42"/>
      <c r="Y9" s="42"/>
      <c r="Z9" s="43"/>
      <c r="AA9" s="41"/>
      <c r="AB9" s="42"/>
      <c r="AC9" s="42"/>
      <c r="AD9" s="42"/>
      <c r="AE9" s="42"/>
      <c r="AF9" s="42"/>
      <c r="AG9" s="44"/>
      <c r="AH9" s="36" t="str">
        <f t="shared" ref="AH9:AH19" si="1">IF(SUM(F9:AG9)=0,"",SUM(F9:AG9))</f>
        <v/>
      </c>
      <c r="AI9" s="57" t="str">
        <f t="shared" ref="AI9:AI17" si="2">IF(AH9="","",ROUNDDOWN(AH9/4,1))</f>
        <v/>
      </c>
      <c r="AJ9" s="87" t="str">
        <f t="shared" si="0"/>
        <v/>
      </c>
    </row>
    <row r="10" spans="2:36" ht="21" customHeight="1" x14ac:dyDescent="0.15">
      <c r="B10" s="54"/>
      <c r="C10" s="55"/>
      <c r="D10" s="55"/>
      <c r="E10" s="50"/>
      <c r="F10" s="45"/>
      <c r="G10" s="46"/>
      <c r="H10" s="46"/>
      <c r="I10" s="46"/>
      <c r="J10" s="46"/>
      <c r="K10" s="46"/>
      <c r="L10" s="47"/>
      <c r="M10" s="45"/>
      <c r="N10" s="46"/>
      <c r="O10" s="46"/>
      <c r="P10" s="46"/>
      <c r="Q10" s="46"/>
      <c r="R10" s="46"/>
      <c r="S10" s="47"/>
      <c r="T10" s="45"/>
      <c r="U10" s="46"/>
      <c r="V10" s="46"/>
      <c r="W10" s="46"/>
      <c r="X10" s="46"/>
      <c r="Y10" s="46"/>
      <c r="Z10" s="47"/>
      <c r="AA10" s="45"/>
      <c r="AB10" s="46"/>
      <c r="AC10" s="46"/>
      <c r="AD10" s="46"/>
      <c r="AE10" s="46"/>
      <c r="AF10" s="46"/>
      <c r="AG10" s="49"/>
      <c r="AH10" s="36" t="str">
        <f t="shared" si="1"/>
        <v/>
      </c>
      <c r="AI10" s="57" t="str">
        <f t="shared" si="2"/>
        <v/>
      </c>
      <c r="AJ10" s="87" t="str">
        <f t="shared" si="0"/>
        <v/>
      </c>
    </row>
    <row r="11" spans="2:36" ht="21" customHeight="1" x14ac:dyDescent="0.15">
      <c r="B11" s="54"/>
      <c r="C11" s="55"/>
      <c r="D11" s="55"/>
      <c r="E11" s="50"/>
      <c r="F11" s="45"/>
      <c r="G11" s="46"/>
      <c r="H11" s="46"/>
      <c r="I11" s="46"/>
      <c r="J11" s="46"/>
      <c r="K11" s="46"/>
      <c r="L11" s="47"/>
      <c r="M11" s="48"/>
      <c r="N11" s="46"/>
      <c r="O11" s="46"/>
      <c r="P11" s="46"/>
      <c r="Q11" s="46"/>
      <c r="R11" s="46"/>
      <c r="S11" s="47"/>
      <c r="T11" s="45"/>
      <c r="U11" s="46"/>
      <c r="V11" s="46"/>
      <c r="W11" s="46"/>
      <c r="X11" s="46"/>
      <c r="Y11" s="46"/>
      <c r="Z11" s="47"/>
      <c r="AA11" s="48"/>
      <c r="AB11" s="46"/>
      <c r="AC11" s="46"/>
      <c r="AD11" s="46"/>
      <c r="AE11" s="46"/>
      <c r="AF11" s="46"/>
      <c r="AG11" s="49"/>
      <c r="AH11" s="36" t="str">
        <f t="shared" si="1"/>
        <v/>
      </c>
      <c r="AI11" s="57" t="str">
        <f t="shared" si="2"/>
        <v/>
      </c>
      <c r="AJ11" s="87" t="str">
        <f t="shared" si="0"/>
        <v/>
      </c>
    </row>
    <row r="12" spans="2:36" ht="21" customHeight="1" x14ac:dyDescent="0.15">
      <c r="B12" s="54"/>
      <c r="C12" s="55"/>
      <c r="D12" s="55"/>
      <c r="E12" s="50"/>
      <c r="F12" s="45"/>
      <c r="G12" s="46"/>
      <c r="H12" s="46"/>
      <c r="I12" s="46"/>
      <c r="J12" s="46"/>
      <c r="K12" s="46"/>
      <c r="L12" s="47"/>
      <c r="M12" s="48"/>
      <c r="N12" s="46"/>
      <c r="O12" s="46"/>
      <c r="P12" s="46"/>
      <c r="Q12" s="46"/>
      <c r="R12" s="46"/>
      <c r="S12" s="47"/>
      <c r="T12" s="45"/>
      <c r="U12" s="46"/>
      <c r="V12" s="46"/>
      <c r="W12" s="46"/>
      <c r="X12" s="46"/>
      <c r="Y12" s="46"/>
      <c r="Z12" s="47"/>
      <c r="AA12" s="48"/>
      <c r="AB12" s="46"/>
      <c r="AC12" s="46"/>
      <c r="AD12" s="46"/>
      <c r="AE12" s="46"/>
      <c r="AF12" s="46"/>
      <c r="AG12" s="49"/>
      <c r="AH12" s="36" t="str">
        <f t="shared" si="1"/>
        <v/>
      </c>
      <c r="AI12" s="57" t="str">
        <f t="shared" si="2"/>
        <v/>
      </c>
      <c r="AJ12" s="87" t="str">
        <f t="shared" si="0"/>
        <v/>
      </c>
    </row>
    <row r="13" spans="2:36" ht="21" customHeight="1" x14ac:dyDescent="0.15">
      <c r="B13" s="54"/>
      <c r="C13" s="55"/>
      <c r="D13" s="55"/>
      <c r="E13" s="50"/>
      <c r="F13" s="45"/>
      <c r="G13" s="46"/>
      <c r="H13" s="46"/>
      <c r="I13" s="46"/>
      <c r="J13" s="46"/>
      <c r="K13" s="46"/>
      <c r="L13" s="47"/>
      <c r="M13" s="48"/>
      <c r="N13" s="46"/>
      <c r="O13" s="46"/>
      <c r="P13" s="46"/>
      <c r="Q13" s="46"/>
      <c r="R13" s="46"/>
      <c r="S13" s="47"/>
      <c r="T13" s="45"/>
      <c r="U13" s="46"/>
      <c r="V13" s="46"/>
      <c r="W13" s="46"/>
      <c r="X13" s="46"/>
      <c r="Y13" s="46"/>
      <c r="Z13" s="47"/>
      <c r="AA13" s="48"/>
      <c r="AB13" s="46"/>
      <c r="AC13" s="46"/>
      <c r="AD13" s="46"/>
      <c r="AE13" s="46"/>
      <c r="AF13" s="46"/>
      <c r="AG13" s="49"/>
      <c r="AH13" s="36" t="str">
        <f t="shared" si="1"/>
        <v/>
      </c>
      <c r="AI13" s="57" t="str">
        <f t="shared" si="2"/>
        <v/>
      </c>
      <c r="AJ13" s="87" t="str">
        <f t="shared" si="0"/>
        <v/>
      </c>
    </row>
    <row r="14" spans="2:36" ht="21" customHeight="1" x14ac:dyDescent="0.15">
      <c r="B14" s="54"/>
      <c r="C14" s="55"/>
      <c r="D14" s="55"/>
      <c r="E14" s="50"/>
      <c r="F14" s="45"/>
      <c r="G14" s="46"/>
      <c r="H14" s="46"/>
      <c r="I14" s="46"/>
      <c r="J14" s="46"/>
      <c r="K14" s="46"/>
      <c r="L14" s="47"/>
      <c r="M14" s="48"/>
      <c r="N14" s="46"/>
      <c r="O14" s="46"/>
      <c r="P14" s="46"/>
      <c r="Q14" s="46"/>
      <c r="R14" s="46"/>
      <c r="S14" s="47"/>
      <c r="T14" s="45"/>
      <c r="U14" s="46"/>
      <c r="V14" s="46"/>
      <c r="W14" s="46"/>
      <c r="X14" s="46"/>
      <c r="Y14" s="46"/>
      <c r="Z14" s="47"/>
      <c r="AA14" s="48"/>
      <c r="AB14" s="46"/>
      <c r="AC14" s="46"/>
      <c r="AD14" s="46"/>
      <c r="AE14" s="46"/>
      <c r="AF14" s="46"/>
      <c r="AG14" s="49"/>
      <c r="AH14" s="36" t="str">
        <f t="shared" si="1"/>
        <v/>
      </c>
      <c r="AI14" s="57" t="str">
        <f t="shared" si="2"/>
        <v/>
      </c>
      <c r="AJ14" s="87" t="str">
        <f t="shared" si="0"/>
        <v/>
      </c>
    </row>
    <row r="15" spans="2:36" ht="21" customHeight="1" x14ac:dyDescent="0.15">
      <c r="B15" s="54"/>
      <c r="C15" s="55"/>
      <c r="D15" s="55"/>
      <c r="E15" s="50"/>
      <c r="F15" s="45"/>
      <c r="G15" s="46"/>
      <c r="H15" s="46"/>
      <c r="I15" s="46"/>
      <c r="J15" s="46"/>
      <c r="K15" s="46"/>
      <c r="L15" s="47"/>
      <c r="M15" s="48"/>
      <c r="N15" s="46"/>
      <c r="O15" s="46"/>
      <c r="P15" s="46"/>
      <c r="Q15" s="46"/>
      <c r="R15" s="46"/>
      <c r="S15" s="47"/>
      <c r="T15" s="45"/>
      <c r="U15" s="46"/>
      <c r="V15" s="46"/>
      <c r="W15" s="46"/>
      <c r="X15" s="46"/>
      <c r="Y15" s="46"/>
      <c r="Z15" s="47"/>
      <c r="AA15" s="48"/>
      <c r="AB15" s="46"/>
      <c r="AC15" s="46"/>
      <c r="AD15" s="46"/>
      <c r="AE15" s="46"/>
      <c r="AF15" s="46"/>
      <c r="AG15" s="49"/>
      <c r="AH15" s="36" t="str">
        <f t="shared" si="1"/>
        <v/>
      </c>
      <c r="AI15" s="57" t="str">
        <f t="shared" si="2"/>
        <v/>
      </c>
      <c r="AJ15" s="87" t="str">
        <f t="shared" si="0"/>
        <v/>
      </c>
    </row>
    <row r="16" spans="2:36" ht="21" customHeight="1" x14ac:dyDescent="0.15">
      <c r="B16" s="54"/>
      <c r="C16" s="55"/>
      <c r="D16" s="55"/>
      <c r="E16" s="50"/>
      <c r="F16" s="45"/>
      <c r="G16" s="46"/>
      <c r="H16" s="46"/>
      <c r="I16" s="46"/>
      <c r="J16" s="46"/>
      <c r="K16" s="46"/>
      <c r="L16" s="47"/>
      <c r="M16" s="48"/>
      <c r="N16" s="46"/>
      <c r="O16" s="46"/>
      <c r="P16" s="46"/>
      <c r="Q16" s="46"/>
      <c r="R16" s="46"/>
      <c r="S16" s="49"/>
      <c r="T16" s="45"/>
      <c r="U16" s="46"/>
      <c r="V16" s="46"/>
      <c r="W16" s="46"/>
      <c r="X16" s="46"/>
      <c r="Y16" s="46"/>
      <c r="Z16" s="47"/>
      <c r="AA16" s="48"/>
      <c r="AB16" s="46"/>
      <c r="AC16" s="46"/>
      <c r="AD16" s="46"/>
      <c r="AE16" s="46"/>
      <c r="AF16" s="46"/>
      <c r="AG16" s="49"/>
      <c r="AH16" s="36" t="str">
        <f t="shared" si="1"/>
        <v/>
      </c>
      <c r="AI16" s="57" t="str">
        <f t="shared" si="2"/>
        <v/>
      </c>
      <c r="AJ16" s="87" t="str">
        <f t="shared" si="0"/>
        <v/>
      </c>
    </row>
    <row r="17" spans="2:36" ht="21" customHeight="1" thickBot="1" x14ac:dyDescent="0.2">
      <c r="B17" s="56"/>
      <c r="C17" s="55"/>
      <c r="D17" s="55"/>
      <c r="E17" s="51"/>
      <c r="F17" s="76"/>
      <c r="G17" s="77"/>
      <c r="H17" s="77"/>
      <c r="I17" s="77"/>
      <c r="J17" s="77"/>
      <c r="K17" s="77"/>
      <c r="L17" s="78"/>
      <c r="M17" s="79"/>
      <c r="N17" s="77"/>
      <c r="O17" s="77"/>
      <c r="P17" s="77"/>
      <c r="Q17" s="77"/>
      <c r="R17" s="77"/>
      <c r="S17" s="80"/>
      <c r="T17" s="76"/>
      <c r="U17" s="77"/>
      <c r="V17" s="77"/>
      <c r="W17" s="77"/>
      <c r="X17" s="77"/>
      <c r="Y17" s="77"/>
      <c r="Z17" s="78"/>
      <c r="AA17" s="79"/>
      <c r="AB17" s="77"/>
      <c r="AC17" s="77"/>
      <c r="AD17" s="77"/>
      <c r="AE17" s="77"/>
      <c r="AF17" s="77"/>
      <c r="AG17" s="80"/>
      <c r="AH17" s="108" t="str">
        <f t="shared" si="1"/>
        <v/>
      </c>
      <c r="AI17" s="57" t="str">
        <f t="shared" si="2"/>
        <v/>
      </c>
      <c r="AJ17" s="106" t="str">
        <f t="shared" si="0"/>
        <v/>
      </c>
    </row>
    <row r="18" spans="2:36" ht="21" customHeight="1" thickBot="1" x14ac:dyDescent="0.2">
      <c r="B18" s="156" t="s">
        <v>100</v>
      </c>
      <c r="C18" s="157"/>
      <c r="D18" s="157"/>
      <c r="E18" s="158"/>
      <c r="F18" s="83" t="str">
        <f>IF(SUMIF($B$8:$B$17,"介護職員",F8:F17)=0,"",SUMIF($B$8:$B$17,"介護職員",F8:F17)+SUMIF($B$8:$B$17,"介護職員（看護職員）",F8:F17))</f>
        <v/>
      </c>
      <c r="G18" s="81" t="str">
        <f t="shared" ref="G18:AG18" si="3">IF(SUMIF($B$8:$B$17,"介護職員",G8:G17)=0,"",SUMIF($B$8:$B$17,"介護職員",G8:G17)+SUMIF($B$8:$B$17,"介護職員（看護職員）",G8:G17))</f>
        <v/>
      </c>
      <c r="H18" s="81" t="str">
        <f t="shared" si="3"/>
        <v/>
      </c>
      <c r="I18" s="81" t="str">
        <f t="shared" si="3"/>
        <v/>
      </c>
      <c r="J18" s="81" t="str">
        <f t="shared" si="3"/>
        <v/>
      </c>
      <c r="K18" s="81" t="str">
        <f t="shared" si="3"/>
        <v/>
      </c>
      <c r="L18" s="82" t="str">
        <f t="shared" si="3"/>
        <v/>
      </c>
      <c r="M18" s="83" t="str">
        <f t="shared" si="3"/>
        <v/>
      </c>
      <c r="N18" s="81" t="str">
        <f t="shared" si="3"/>
        <v/>
      </c>
      <c r="O18" s="81" t="str">
        <f t="shared" si="3"/>
        <v/>
      </c>
      <c r="P18" s="81" t="str">
        <f t="shared" si="3"/>
        <v/>
      </c>
      <c r="Q18" s="81" t="str">
        <f t="shared" si="3"/>
        <v/>
      </c>
      <c r="R18" s="81" t="str">
        <f t="shared" si="3"/>
        <v/>
      </c>
      <c r="S18" s="84" t="str">
        <f t="shared" si="3"/>
        <v/>
      </c>
      <c r="T18" s="83" t="str">
        <f t="shared" si="3"/>
        <v/>
      </c>
      <c r="U18" s="81" t="str">
        <f t="shared" si="3"/>
        <v/>
      </c>
      <c r="V18" s="81" t="str">
        <f t="shared" si="3"/>
        <v/>
      </c>
      <c r="W18" s="81" t="str">
        <f t="shared" si="3"/>
        <v/>
      </c>
      <c r="X18" s="81" t="str">
        <f t="shared" si="3"/>
        <v/>
      </c>
      <c r="Y18" s="81" t="str">
        <f t="shared" si="3"/>
        <v/>
      </c>
      <c r="Z18" s="84" t="str">
        <f t="shared" si="3"/>
        <v/>
      </c>
      <c r="AA18" s="85" t="str">
        <f t="shared" si="3"/>
        <v/>
      </c>
      <c r="AB18" s="81" t="str">
        <f t="shared" si="3"/>
        <v/>
      </c>
      <c r="AC18" s="81" t="str">
        <f t="shared" si="3"/>
        <v/>
      </c>
      <c r="AD18" s="81" t="str">
        <f t="shared" si="3"/>
        <v/>
      </c>
      <c r="AE18" s="81" t="str">
        <f t="shared" si="3"/>
        <v/>
      </c>
      <c r="AF18" s="81" t="str">
        <f t="shared" si="3"/>
        <v/>
      </c>
      <c r="AG18" s="114" t="str">
        <f t="shared" si="3"/>
        <v/>
      </c>
      <c r="AH18" s="109" t="str">
        <f t="shared" si="1"/>
        <v/>
      </c>
      <c r="AI18" s="58"/>
      <c r="AJ18" s="107">
        <f>SUM(AJ8:AJ17)</f>
        <v>0</v>
      </c>
    </row>
    <row r="19" spans="2:36" ht="21" customHeight="1" thickBot="1" x14ac:dyDescent="0.2">
      <c r="B19" s="156" t="s">
        <v>63</v>
      </c>
      <c r="C19" s="157"/>
      <c r="D19" s="157"/>
      <c r="E19" s="158"/>
      <c r="F19" s="115"/>
      <c r="G19" s="116"/>
      <c r="H19" s="116"/>
      <c r="I19" s="116"/>
      <c r="J19" s="116"/>
      <c r="K19" s="116"/>
      <c r="L19" s="117"/>
      <c r="M19" s="115"/>
      <c r="N19" s="116"/>
      <c r="O19" s="116"/>
      <c r="P19" s="116"/>
      <c r="Q19" s="116"/>
      <c r="R19" s="116"/>
      <c r="S19" s="118"/>
      <c r="T19" s="115"/>
      <c r="U19" s="116"/>
      <c r="V19" s="116"/>
      <c r="W19" s="116"/>
      <c r="X19" s="116"/>
      <c r="Y19" s="116"/>
      <c r="Z19" s="117"/>
      <c r="AA19" s="115"/>
      <c r="AB19" s="116"/>
      <c r="AC19" s="116"/>
      <c r="AD19" s="116"/>
      <c r="AE19" s="116"/>
      <c r="AF19" s="116"/>
      <c r="AG19" s="119"/>
      <c r="AH19" s="109" t="str">
        <f t="shared" si="1"/>
        <v/>
      </c>
      <c r="AI19" s="111" t="s">
        <v>99</v>
      </c>
      <c r="AJ19" s="112">
        <f ca="1">SUMIF(B8:E17,"介護職員",AJ8:AJ17)</f>
        <v>0</v>
      </c>
    </row>
    <row r="20" spans="2:36" ht="21" customHeight="1" thickBot="1" x14ac:dyDescent="0.2">
      <c r="B20" s="190" t="s">
        <v>101</v>
      </c>
      <c r="C20" s="191"/>
      <c r="D20" s="191"/>
      <c r="E20" s="192"/>
      <c r="F20" s="83" t="str">
        <f t="shared" ref="F20:AG20" si="4">IF($D$26="","",IF(F19="","",IF(F23&lt;=F18,"〇","×")))</f>
        <v/>
      </c>
      <c r="G20" s="81" t="str">
        <f t="shared" si="4"/>
        <v/>
      </c>
      <c r="H20" s="81" t="str">
        <f t="shared" si="4"/>
        <v/>
      </c>
      <c r="I20" s="81" t="str">
        <f t="shared" si="4"/>
        <v/>
      </c>
      <c r="J20" s="81" t="str">
        <f t="shared" si="4"/>
        <v/>
      </c>
      <c r="K20" s="81" t="str">
        <f t="shared" si="4"/>
        <v/>
      </c>
      <c r="L20" s="82" t="str">
        <f t="shared" si="4"/>
        <v/>
      </c>
      <c r="M20" s="83" t="str">
        <f t="shared" si="4"/>
        <v/>
      </c>
      <c r="N20" s="81" t="str">
        <f t="shared" si="4"/>
        <v/>
      </c>
      <c r="O20" s="81" t="str">
        <f t="shared" si="4"/>
        <v/>
      </c>
      <c r="P20" s="81" t="str">
        <f t="shared" si="4"/>
        <v/>
      </c>
      <c r="Q20" s="81" t="str">
        <f t="shared" si="4"/>
        <v/>
      </c>
      <c r="R20" s="81" t="str">
        <f t="shared" si="4"/>
        <v/>
      </c>
      <c r="S20" s="84" t="str">
        <f t="shared" si="4"/>
        <v/>
      </c>
      <c r="T20" s="83" t="str">
        <f t="shared" si="4"/>
        <v/>
      </c>
      <c r="U20" s="81" t="str">
        <f t="shared" si="4"/>
        <v/>
      </c>
      <c r="V20" s="81" t="str">
        <f t="shared" si="4"/>
        <v/>
      </c>
      <c r="W20" s="81" t="str">
        <f t="shared" si="4"/>
        <v/>
      </c>
      <c r="X20" s="81" t="str">
        <f t="shared" si="4"/>
        <v/>
      </c>
      <c r="Y20" s="81" t="str">
        <f t="shared" si="4"/>
        <v/>
      </c>
      <c r="Z20" s="84" t="str">
        <f t="shared" si="4"/>
        <v/>
      </c>
      <c r="AA20" s="85" t="str">
        <f t="shared" si="4"/>
        <v/>
      </c>
      <c r="AB20" s="81" t="str">
        <f t="shared" si="4"/>
        <v/>
      </c>
      <c r="AC20" s="81" t="str">
        <f t="shared" si="4"/>
        <v/>
      </c>
      <c r="AD20" s="81" t="str">
        <f t="shared" si="4"/>
        <v/>
      </c>
      <c r="AE20" s="81" t="str">
        <f t="shared" si="4"/>
        <v/>
      </c>
      <c r="AF20" s="81" t="str">
        <f t="shared" si="4"/>
        <v/>
      </c>
      <c r="AG20" s="114" t="str">
        <f t="shared" si="4"/>
        <v/>
      </c>
      <c r="AH20" s="124"/>
      <c r="AI20" s="110" t="s">
        <v>98</v>
      </c>
      <c r="AJ20" s="113">
        <f ca="1">AJ18-AJ19</f>
        <v>0</v>
      </c>
    </row>
    <row r="21" spans="2:36" ht="21" customHeight="1" thickBot="1" x14ac:dyDescent="0.2">
      <c r="B21" s="156" t="s">
        <v>116</v>
      </c>
      <c r="C21" s="157"/>
      <c r="D21" s="157"/>
      <c r="E21" s="158"/>
      <c r="F21" s="83" t="str">
        <f>IF(SUMIF($B$8:$B$17,"生活相談員",F8:F17)=0,"",SUMIF($B$8:$B$17,"生活相談員",F8:F17))</f>
        <v/>
      </c>
      <c r="G21" s="81" t="str">
        <f>IF(SUMIF($B$8:$B$17,"生活相談員",G8:G17)=0,"",SUMIF($B$8:$B$17,"生活相談員",G8:G17))</f>
        <v/>
      </c>
      <c r="H21" s="81" t="str">
        <f t="shared" ref="H21:AG21" si="5">IF(SUMIF($B$8:$B$17,"生活相談員",H8:H17)=0,"",SUMIF($B$8:$B$17,"生活相談員",H8:H17))</f>
        <v/>
      </c>
      <c r="I21" s="81" t="str">
        <f t="shared" si="5"/>
        <v/>
      </c>
      <c r="J21" s="81" t="str">
        <f t="shared" si="5"/>
        <v/>
      </c>
      <c r="K21" s="81" t="str">
        <f t="shared" si="5"/>
        <v/>
      </c>
      <c r="L21" s="82" t="str">
        <f t="shared" si="5"/>
        <v/>
      </c>
      <c r="M21" s="83" t="str">
        <f t="shared" si="5"/>
        <v/>
      </c>
      <c r="N21" s="81" t="str">
        <f t="shared" si="5"/>
        <v/>
      </c>
      <c r="O21" s="81" t="str">
        <f t="shared" si="5"/>
        <v/>
      </c>
      <c r="P21" s="81" t="str">
        <f t="shared" si="5"/>
        <v/>
      </c>
      <c r="Q21" s="81" t="str">
        <f t="shared" si="5"/>
        <v/>
      </c>
      <c r="R21" s="81" t="str">
        <f t="shared" si="5"/>
        <v/>
      </c>
      <c r="S21" s="84" t="str">
        <f t="shared" si="5"/>
        <v/>
      </c>
      <c r="T21" s="83" t="str">
        <f t="shared" si="5"/>
        <v/>
      </c>
      <c r="U21" s="81" t="str">
        <f t="shared" si="5"/>
        <v/>
      </c>
      <c r="V21" s="81" t="str">
        <f t="shared" si="5"/>
        <v/>
      </c>
      <c r="W21" s="81" t="str">
        <f t="shared" si="5"/>
        <v/>
      </c>
      <c r="X21" s="81" t="str">
        <f t="shared" si="5"/>
        <v/>
      </c>
      <c r="Y21" s="81" t="str">
        <f t="shared" si="5"/>
        <v/>
      </c>
      <c r="Z21" s="84" t="str">
        <f t="shared" si="5"/>
        <v/>
      </c>
      <c r="AA21" s="85" t="str">
        <f t="shared" si="5"/>
        <v/>
      </c>
      <c r="AB21" s="81" t="str">
        <f t="shared" si="5"/>
        <v/>
      </c>
      <c r="AC21" s="81" t="str">
        <f t="shared" si="5"/>
        <v/>
      </c>
      <c r="AD21" s="81" t="str">
        <f t="shared" si="5"/>
        <v/>
      </c>
      <c r="AE21" s="81" t="str">
        <f t="shared" si="5"/>
        <v/>
      </c>
      <c r="AF21" s="81" t="str">
        <f t="shared" si="5"/>
        <v/>
      </c>
      <c r="AG21" s="114" t="str">
        <f t="shared" si="5"/>
        <v/>
      </c>
      <c r="AH21" s="124"/>
      <c r="AI21" s="110"/>
      <c r="AJ21" s="113"/>
    </row>
    <row r="22" spans="2:36" ht="21" customHeight="1" thickBot="1" x14ac:dyDescent="0.2">
      <c r="B22" s="190" t="s">
        <v>115</v>
      </c>
      <c r="C22" s="191"/>
      <c r="D22" s="191"/>
      <c r="E22" s="192"/>
      <c r="F22" s="83" t="str">
        <f>IF($D$26="","",IF(F21="","",IF($D$26&lt;=F21,"〇","×")))</f>
        <v/>
      </c>
      <c r="G22" s="81" t="str">
        <f t="shared" ref="G22:AG22" si="6">IF($D$26="","",IF(G21="","",IF($D$26&lt;=G21,"〇","×")))</f>
        <v/>
      </c>
      <c r="H22" s="81" t="str">
        <f t="shared" si="6"/>
        <v/>
      </c>
      <c r="I22" s="81" t="str">
        <f t="shared" si="6"/>
        <v/>
      </c>
      <c r="J22" s="81" t="str">
        <f t="shared" si="6"/>
        <v/>
      </c>
      <c r="K22" s="81" t="str">
        <f t="shared" si="6"/>
        <v/>
      </c>
      <c r="L22" s="82" t="str">
        <f t="shared" si="6"/>
        <v/>
      </c>
      <c r="M22" s="83" t="str">
        <f t="shared" si="6"/>
        <v/>
      </c>
      <c r="N22" s="81" t="str">
        <f t="shared" si="6"/>
        <v/>
      </c>
      <c r="O22" s="81" t="str">
        <f t="shared" si="6"/>
        <v/>
      </c>
      <c r="P22" s="81" t="str">
        <f t="shared" si="6"/>
        <v/>
      </c>
      <c r="Q22" s="81" t="str">
        <f t="shared" si="6"/>
        <v/>
      </c>
      <c r="R22" s="81" t="str">
        <f t="shared" si="6"/>
        <v/>
      </c>
      <c r="S22" s="84" t="str">
        <f t="shared" si="6"/>
        <v/>
      </c>
      <c r="T22" s="83" t="str">
        <f t="shared" si="6"/>
        <v/>
      </c>
      <c r="U22" s="81" t="str">
        <f t="shared" si="6"/>
        <v/>
      </c>
      <c r="V22" s="81" t="str">
        <f t="shared" si="6"/>
        <v/>
      </c>
      <c r="W22" s="81" t="str">
        <f t="shared" si="6"/>
        <v/>
      </c>
      <c r="X22" s="81" t="str">
        <f t="shared" si="6"/>
        <v/>
      </c>
      <c r="Y22" s="81" t="str">
        <f t="shared" si="6"/>
        <v/>
      </c>
      <c r="Z22" s="84" t="str">
        <f t="shared" si="6"/>
        <v/>
      </c>
      <c r="AA22" s="85" t="str">
        <f t="shared" si="6"/>
        <v/>
      </c>
      <c r="AB22" s="81" t="str">
        <f t="shared" si="6"/>
        <v/>
      </c>
      <c r="AC22" s="81" t="str">
        <f t="shared" si="6"/>
        <v/>
      </c>
      <c r="AD22" s="81" t="str">
        <f t="shared" si="6"/>
        <v/>
      </c>
      <c r="AE22" s="81" t="str">
        <f t="shared" si="6"/>
        <v/>
      </c>
      <c r="AF22" s="81" t="str">
        <f t="shared" si="6"/>
        <v/>
      </c>
      <c r="AG22" s="114" t="str">
        <f t="shared" si="6"/>
        <v/>
      </c>
      <c r="AH22" s="125"/>
      <c r="AI22" s="110"/>
      <c r="AJ22" s="113"/>
    </row>
    <row r="23" spans="2:36" x14ac:dyDescent="0.15">
      <c r="B23" s="31"/>
      <c r="C23" s="27"/>
      <c r="D23" s="27"/>
      <c r="E23" s="27"/>
      <c r="F23" s="102">
        <f>IF(F19&gt;18,"ｴﾗｰ",IF(F19&lt;16,$D$26,$D$26*2))</f>
        <v>0</v>
      </c>
      <c r="G23" s="102">
        <f t="shared" ref="G23:AG23" si="7">IF(G19&gt;18,"ｴﾗｰ",IF(G19&lt;16,$D$26,$D$26*2))</f>
        <v>0</v>
      </c>
      <c r="H23" s="102">
        <f t="shared" si="7"/>
        <v>0</v>
      </c>
      <c r="I23" s="102">
        <f t="shared" si="7"/>
        <v>0</v>
      </c>
      <c r="J23" s="102">
        <f t="shared" si="7"/>
        <v>0</v>
      </c>
      <c r="K23" s="102">
        <f t="shared" si="7"/>
        <v>0</v>
      </c>
      <c r="L23" s="102">
        <f t="shared" si="7"/>
        <v>0</v>
      </c>
      <c r="M23" s="102">
        <f t="shared" si="7"/>
        <v>0</v>
      </c>
      <c r="N23" s="102">
        <f t="shared" si="7"/>
        <v>0</v>
      </c>
      <c r="O23" s="102">
        <f t="shared" si="7"/>
        <v>0</v>
      </c>
      <c r="P23" s="102">
        <f t="shared" si="7"/>
        <v>0</v>
      </c>
      <c r="Q23" s="102">
        <f t="shared" si="7"/>
        <v>0</v>
      </c>
      <c r="R23" s="102">
        <f t="shared" si="7"/>
        <v>0</v>
      </c>
      <c r="S23" s="102">
        <f t="shared" si="7"/>
        <v>0</v>
      </c>
      <c r="T23" s="102">
        <f t="shared" si="7"/>
        <v>0</v>
      </c>
      <c r="U23" s="102">
        <f t="shared" si="7"/>
        <v>0</v>
      </c>
      <c r="V23" s="102">
        <f t="shared" si="7"/>
        <v>0</v>
      </c>
      <c r="W23" s="102">
        <f t="shared" si="7"/>
        <v>0</v>
      </c>
      <c r="X23" s="102">
        <f t="shared" si="7"/>
        <v>0</v>
      </c>
      <c r="Y23" s="102">
        <f t="shared" si="7"/>
        <v>0</v>
      </c>
      <c r="Z23" s="102">
        <f t="shared" si="7"/>
        <v>0</v>
      </c>
      <c r="AA23" s="102">
        <f t="shared" si="7"/>
        <v>0</v>
      </c>
      <c r="AB23" s="102">
        <f t="shared" si="7"/>
        <v>0</v>
      </c>
      <c r="AC23" s="102">
        <f t="shared" si="7"/>
        <v>0</v>
      </c>
      <c r="AD23" s="102">
        <f t="shared" si="7"/>
        <v>0</v>
      </c>
      <c r="AE23" s="102">
        <f t="shared" si="7"/>
        <v>0</v>
      </c>
      <c r="AF23" s="102">
        <f t="shared" si="7"/>
        <v>0</v>
      </c>
      <c r="AG23" s="102">
        <f t="shared" si="7"/>
        <v>0</v>
      </c>
      <c r="AH23" s="27"/>
      <c r="AI23" s="27"/>
      <c r="AJ23" s="27"/>
    </row>
    <row r="24" spans="2:36" ht="12" customHeight="1" x14ac:dyDescent="0.15">
      <c r="B24" s="1" t="s">
        <v>19</v>
      </c>
      <c r="C24" s="92"/>
      <c r="D24" s="2" t="s">
        <v>88</v>
      </c>
      <c r="E24" s="71" t="str">
        <f>IF(C24&gt;10,"看護職員の配置が必要です","")</f>
        <v/>
      </c>
      <c r="F24" s="6"/>
      <c r="G24" s="67"/>
      <c r="H24" s="101"/>
      <c r="I24" s="97"/>
      <c r="J24" s="97"/>
      <c r="K24" s="97"/>
      <c r="L24" s="97"/>
      <c r="M24" s="97"/>
      <c r="N24" s="97"/>
      <c r="O24" s="97"/>
      <c r="P24" s="97"/>
      <c r="Q24" s="97"/>
      <c r="R24" s="97"/>
      <c r="S24" s="97"/>
      <c r="T24" s="97"/>
      <c r="U24" s="97"/>
      <c r="V24" s="90" t="s">
        <v>13</v>
      </c>
      <c r="W24" s="193" t="s">
        <v>2</v>
      </c>
      <c r="X24" s="193"/>
      <c r="Y24" s="193"/>
      <c r="Z24" s="193"/>
      <c r="AA24" s="193"/>
      <c r="AB24" s="193"/>
      <c r="AC24" s="193"/>
      <c r="AD24" s="194" t="s">
        <v>4</v>
      </c>
      <c r="AE24" s="194"/>
      <c r="AF24" s="194" t="s">
        <v>5</v>
      </c>
      <c r="AG24" s="194"/>
      <c r="AH24" s="96"/>
      <c r="AI24" s="96"/>
      <c r="AJ24" s="27"/>
    </row>
    <row r="25" spans="2:36" ht="12" customHeight="1" x14ac:dyDescent="0.15">
      <c r="B25" s="1" t="s">
        <v>87</v>
      </c>
      <c r="C25" s="2"/>
      <c r="D25" s="2"/>
      <c r="E25" s="2"/>
      <c r="F25" s="2"/>
      <c r="G25" s="4"/>
      <c r="H25" s="4"/>
      <c r="I25" s="4"/>
      <c r="J25" s="4"/>
      <c r="K25" s="89" t="s">
        <v>49</v>
      </c>
      <c r="L25" s="120"/>
      <c r="M25" s="1" t="s">
        <v>50</v>
      </c>
      <c r="N25" s="89"/>
      <c r="O25" s="89" t="s">
        <v>51</v>
      </c>
      <c r="P25" s="92"/>
      <c r="Q25" s="2" t="s">
        <v>18</v>
      </c>
      <c r="R25" s="89"/>
      <c r="S25" s="89"/>
      <c r="T25" s="89"/>
      <c r="U25" s="89"/>
      <c r="V25" s="10" t="s">
        <v>14</v>
      </c>
      <c r="W25" s="13"/>
      <c r="X25" s="24" t="s">
        <v>3</v>
      </c>
      <c r="Y25" s="14"/>
      <c r="Z25" s="24" t="s">
        <v>7</v>
      </c>
      <c r="AA25" s="15"/>
      <c r="AB25" s="24" t="s">
        <v>3</v>
      </c>
      <c r="AC25" s="16"/>
      <c r="AD25" s="17"/>
      <c r="AE25" s="25" t="s">
        <v>8</v>
      </c>
      <c r="AF25" s="18"/>
      <c r="AG25" s="25" t="s">
        <v>8</v>
      </c>
      <c r="AH25" s="96"/>
      <c r="AI25" s="96"/>
      <c r="AJ25" s="59"/>
    </row>
    <row r="26" spans="2:36" ht="12" customHeight="1" x14ac:dyDescent="0.15">
      <c r="B26" s="1" t="s">
        <v>113</v>
      </c>
      <c r="C26" s="60"/>
      <c r="D26" s="92"/>
      <c r="E26" s="60" t="s">
        <v>89</v>
      </c>
      <c r="F26" s="60"/>
      <c r="G26" s="4"/>
      <c r="H26" s="195"/>
      <c r="I26" s="195"/>
      <c r="J26" s="91" t="s">
        <v>110</v>
      </c>
      <c r="K26" s="196"/>
      <c r="L26" s="197"/>
      <c r="M26" s="91" t="s">
        <v>111</v>
      </c>
      <c r="N26" s="4" t="s">
        <v>112</v>
      </c>
      <c r="O26" s="195"/>
      <c r="P26" s="195"/>
      <c r="Q26" s="4"/>
      <c r="R26" s="196"/>
      <c r="S26" s="197"/>
      <c r="T26" s="121" t="s">
        <v>111</v>
      </c>
      <c r="U26" s="91"/>
      <c r="V26" s="9" t="s">
        <v>15</v>
      </c>
      <c r="W26" s="13"/>
      <c r="X26" s="24" t="s">
        <v>3</v>
      </c>
      <c r="Y26" s="14"/>
      <c r="Z26" s="24" t="s">
        <v>7</v>
      </c>
      <c r="AA26" s="15"/>
      <c r="AB26" s="24" t="s">
        <v>3</v>
      </c>
      <c r="AC26" s="16"/>
      <c r="AD26" s="13"/>
      <c r="AE26" s="26" t="s">
        <v>8</v>
      </c>
      <c r="AF26" s="13"/>
      <c r="AG26" s="26" t="s">
        <v>8</v>
      </c>
      <c r="AH26" s="96"/>
      <c r="AI26" s="96"/>
      <c r="AJ26" s="59"/>
    </row>
    <row r="27" spans="2:36" x14ac:dyDescent="0.15">
      <c r="B27" s="4" t="s">
        <v>62</v>
      </c>
      <c r="C27" s="3"/>
      <c r="D27" s="3"/>
      <c r="E27" s="60"/>
      <c r="F27" s="60"/>
      <c r="G27" s="4"/>
      <c r="H27" s="4"/>
      <c r="I27" s="4"/>
      <c r="J27" s="60"/>
      <c r="K27" s="4"/>
      <c r="L27" s="60"/>
      <c r="M27" s="60"/>
      <c r="N27" s="60"/>
      <c r="O27" s="61"/>
      <c r="P27" s="61"/>
      <c r="Q27" s="95"/>
      <c r="R27" s="4"/>
      <c r="S27" s="62"/>
      <c r="T27" s="4"/>
      <c r="U27" s="91"/>
      <c r="V27" s="9" t="s">
        <v>16</v>
      </c>
      <c r="W27" s="13"/>
      <c r="X27" s="24" t="s">
        <v>3</v>
      </c>
      <c r="Y27" s="14"/>
      <c r="Z27" s="24" t="s">
        <v>7</v>
      </c>
      <c r="AA27" s="15"/>
      <c r="AB27" s="24" t="s">
        <v>3</v>
      </c>
      <c r="AC27" s="16"/>
      <c r="AD27" s="13"/>
      <c r="AE27" s="26" t="s">
        <v>8</v>
      </c>
      <c r="AF27" s="13"/>
      <c r="AG27" s="26" t="s">
        <v>8</v>
      </c>
      <c r="AH27" s="96"/>
      <c r="AI27" s="96"/>
      <c r="AJ27" s="59"/>
    </row>
    <row r="28" spans="2:36" x14ac:dyDescent="0.15">
      <c r="B28" s="4" t="s">
        <v>93</v>
      </c>
      <c r="C28" s="3"/>
      <c r="D28" s="93">
        <f ca="1">AJ19</f>
        <v>0</v>
      </c>
      <c r="E28" s="4" t="s">
        <v>106</v>
      </c>
      <c r="F28" s="4"/>
      <c r="I28" s="3"/>
      <c r="J28" s="3"/>
      <c r="K28" s="195"/>
      <c r="L28" s="195"/>
      <c r="M28" s="195"/>
      <c r="N28" s="8"/>
      <c r="O28" s="4" t="s">
        <v>95</v>
      </c>
      <c r="P28" s="103"/>
      <c r="Q28" s="199">
        <f>IF(K28="",0,K28/D28*100)</f>
        <v>0</v>
      </c>
      <c r="R28" s="199"/>
      <c r="S28" s="199"/>
      <c r="T28" s="91" t="s">
        <v>96</v>
      </c>
      <c r="V28" s="9" t="s">
        <v>71</v>
      </c>
      <c r="W28" s="13"/>
      <c r="X28" s="24" t="s">
        <v>3</v>
      </c>
      <c r="Y28" s="14"/>
      <c r="Z28" s="24" t="s">
        <v>7</v>
      </c>
      <c r="AA28" s="15"/>
      <c r="AB28" s="24" t="s">
        <v>3</v>
      </c>
      <c r="AC28" s="16"/>
      <c r="AD28" s="13"/>
      <c r="AE28" s="26" t="s">
        <v>8</v>
      </c>
      <c r="AF28" s="13"/>
      <c r="AG28" s="26" t="s">
        <v>8</v>
      </c>
      <c r="AH28" s="96"/>
      <c r="AI28" s="96"/>
      <c r="AJ28" s="59"/>
    </row>
    <row r="29" spans="2:36" x14ac:dyDescent="0.15">
      <c r="B29" s="4" t="s">
        <v>94</v>
      </c>
      <c r="C29" s="4"/>
      <c r="D29" s="93">
        <f>AJ18</f>
        <v>0</v>
      </c>
      <c r="E29" s="103" t="s">
        <v>107</v>
      </c>
      <c r="F29" s="4"/>
      <c r="I29" s="91"/>
      <c r="J29" s="4"/>
      <c r="K29" s="195"/>
      <c r="L29" s="195"/>
      <c r="M29" s="195"/>
      <c r="N29" s="8"/>
      <c r="O29" s="4" t="s">
        <v>95</v>
      </c>
      <c r="P29" s="103"/>
      <c r="Q29" s="199">
        <f>IF(K29="",0,K29/D29*100)</f>
        <v>0</v>
      </c>
      <c r="R29" s="199"/>
      <c r="S29" s="199"/>
      <c r="T29" s="91" t="s">
        <v>97</v>
      </c>
      <c r="V29" s="9" t="s">
        <v>108</v>
      </c>
      <c r="W29" s="13"/>
      <c r="X29" s="24" t="s">
        <v>3</v>
      </c>
      <c r="Y29" s="14"/>
      <c r="Z29" s="24" t="s">
        <v>7</v>
      </c>
      <c r="AA29" s="15"/>
      <c r="AB29" s="24" t="s">
        <v>3</v>
      </c>
      <c r="AC29" s="16"/>
      <c r="AD29" s="13"/>
      <c r="AE29" s="26" t="s">
        <v>8</v>
      </c>
      <c r="AF29" s="13"/>
      <c r="AG29" s="26" t="s">
        <v>8</v>
      </c>
      <c r="AH29" s="96"/>
      <c r="AI29" s="96"/>
      <c r="AJ29" s="59"/>
    </row>
    <row r="30" spans="2:36" x14ac:dyDescent="0.15">
      <c r="B30" s="4"/>
      <c r="C30" s="4"/>
      <c r="D30" s="86"/>
      <c r="E30" s="86"/>
      <c r="F30" s="4"/>
      <c r="I30" s="91"/>
      <c r="J30" s="4"/>
      <c r="K30" s="91"/>
      <c r="L30" s="91"/>
      <c r="M30" s="91"/>
      <c r="N30" s="8"/>
      <c r="O30" s="91"/>
      <c r="P30" s="91"/>
      <c r="Q30" s="91"/>
      <c r="R30" s="4"/>
      <c r="S30" s="4"/>
      <c r="T30" s="103"/>
      <c r="U30" s="86"/>
      <c r="V30" s="9" t="s">
        <v>17</v>
      </c>
      <c r="W30" s="13"/>
      <c r="X30" s="24" t="s">
        <v>3</v>
      </c>
      <c r="Y30" s="14"/>
      <c r="Z30" s="24" t="s">
        <v>7</v>
      </c>
      <c r="AA30" s="15"/>
      <c r="AB30" s="24" t="s">
        <v>3</v>
      </c>
      <c r="AC30" s="16"/>
      <c r="AD30" s="13"/>
      <c r="AE30" s="26" t="s">
        <v>8</v>
      </c>
      <c r="AF30" s="13"/>
      <c r="AG30" s="26" t="s">
        <v>8</v>
      </c>
      <c r="AH30" s="96"/>
      <c r="AI30" s="96"/>
      <c r="AJ30" s="59"/>
    </row>
    <row r="31" spans="2:36" ht="12" customHeight="1" x14ac:dyDescent="0.15">
      <c r="B31" s="7" t="s">
        <v>109</v>
      </c>
      <c r="C31" s="7"/>
      <c r="D31" s="7"/>
      <c r="E31" s="7"/>
      <c r="F31" s="4"/>
      <c r="S31" s="4"/>
      <c r="T31" s="103"/>
      <c r="U31" s="86"/>
      <c r="V31" s="9" t="s">
        <v>6</v>
      </c>
      <c r="W31" s="187"/>
      <c r="X31" s="188"/>
      <c r="Y31" s="188"/>
      <c r="Z31" s="188"/>
      <c r="AA31" s="188"/>
      <c r="AB31" s="188"/>
      <c r="AC31" s="188"/>
      <c r="AD31" s="188"/>
      <c r="AE31" s="188"/>
      <c r="AF31" s="188"/>
      <c r="AG31" s="189"/>
      <c r="AH31" s="96"/>
      <c r="AI31" s="96"/>
      <c r="AJ31" s="59"/>
    </row>
    <row r="32" spans="2:36" ht="12" customHeight="1" x14ac:dyDescent="0.15">
      <c r="B32" s="186"/>
      <c r="C32" s="186"/>
      <c r="D32" s="186"/>
      <c r="E32" s="186"/>
      <c r="F32" s="4"/>
      <c r="S32" s="4"/>
      <c r="T32" s="103"/>
      <c r="U32" s="86"/>
      <c r="V32" s="9" t="s">
        <v>25</v>
      </c>
      <c r="W32" s="187"/>
      <c r="X32" s="188"/>
      <c r="Y32" s="188"/>
      <c r="Z32" s="188"/>
      <c r="AA32" s="188"/>
      <c r="AB32" s="188"/>
      <c r="AC32" s="188"/>
      <c r="AD32" s="188"/>
      <c r="AE32" s="188"/>
      <c r="AF32" s="188"/>
      <c r="AG32" s="189"/>
      <c r="AH32" s="96"/>
      <c r="AI32" s="96"/>
      <c r="AJ32" s="59"/>
    </row>
    <row r="33" spans="2:36" x14ac:dyDescent="0.15">
      <c r="B33" s="186"/>
      <c r="C33" s="186"/>
      <c r="D33" s="186"/>
      <c r="E33" s="186"/>
      <c r="F33" s="4"/>
      <c r="S33" s="4"/>
      <c r="T33" s="103"/>
      <c r="U33" s="86"/>
      <c r="AH33" s="96"/>
      <c r="AI33" s="96"/>
      <c r="AJ33" s="59"/>
    </row>
    <row r="34" spans="2:36" x14ac:dyDescent="0.15">
      <c r="B34" s="186"/>
      <c r="C34" s="186"/>
      <c r="D34" s="186"/>
      <c r="E34" s="186"/>
      <c r="F34" s="4"/>
      <c r="S34" s="4"/>
      <c r="T34" s="103"/>
      <c r="U34" s="86"/>
      <c r="AH34" s="96"/>
      <c r="AI34" s="96"/>
      <c r="AJ34" s="59"/>
    </row>
    <row r="35" spans="2:36" x14ac:dyDescent="0.15">
      <c r="B35" s="7"/>
      <c r="C35" s="7"/>
      <c r="D35" s="7"/>
      <c r="E35" s="7"/>
      <c r="F35" s="4"/>
      <c r="S35" s="4"/>
      <c r="T35" s="103"/>
      <c r="U35" s="86"/>
      <c r="AH35" s="96"/>
      <c r="AI35" s="96"/>
      <c r="AJ35" s="59"/>
    </row>
    <row r="36" spans="2:36" x14ac:dyDescent="0.15">
      <c r="B36" s="27"/>
      <c r="C36" s="59"/>
      <c r="D36" s="59"/>
      <c r="E36" s="59"/>
      <c r="F36" s="59"/>
      <c r="G36" s="59"/>
      <c r="H36" s="59"/>
      <c r="I36" s="59"/>
      <c r="J36" s="59"/>
      <c r="K36" s="59"/>
      <c r="L36" s="59"/>
      <c r="M36" s="59"/>
      <c r="N36" s="59"/>
      <c r="O36" s="59"/>
      <c r="P36" s="59"/>
      <c r="Q36" s="59"/>
      <c r="R36" s="59"/>
      <c r="S36" s="59"/>
      <c r="T36" s="59"/>
      <c r="U36" s="59"/>
      <c r="V36" s="59"/>
      <c r="W36" s="59"/>
      <c r="X36" s="59"/>
      <c r="Y36" s="59"/>
      <c r="Z36" s="59"/>
      <c r="AA36" s="96"/>
      <c r="AB36" s="96"/>
      <c r="AC36" s="96"/>
      <c r="AD36" s="96"/>
      <c r="AE36" s="96"/>
      <c r="AF36" s="96"/>
      <c r="AG36" s="96"/>
      <c r="AH36" s="96"/>
      <c r="AI36" s="96"/>
      <c r="AJ36" s="59"/>
    </row>
    <row r="37" spans="2:36" x14ac:dyDescent="0.15">
      <c r="B37" s="27" t="s">
        <v>46</v>
      </c>
      <c r="C37" s="59"/>
      <c r="D37" s="59"/>
      <c r="E37" s="59"/>
      <c r="F37" s="59"/>
      <c r="G37" s="59"/>
      <c r="H37" s="59"/>
      <c r="I37" s="59"/>
      <c r="J37" s="59"/>
      <c r="K37" s="59"/>
      <c r="L37" s="59"/>
      <c r="M37" s="59"/>
      <c r="N37" s="59"/>
      <c r="O37" s="59"/>
      <c r="P37" s="59"/>
      <c r="Q37" s="59"/>
      <c r="R37" s="59"/>
      <c r="S37" s="59"/>
      <c r="T37" s="59"/>
      <c r="U37" s="59"/>
      <c r="V37" s="59"/>
      <c r="W37" s="59"/>
      <c r="X37" s="59"/>
      <c r="Y37" s="59"/>
      <c r="Z37" s="59"/>
      <c r="AA37" s="96"/>
      <c r="AB37" s="96"/>
      <c r="AC37" s="96"/>
      <c r="AD37" s="96"/>
      <c r="AE37" s="96"/>
      <c r="AF37" s="96"/>
      <c r="AG37" s="96"/>
      <c r="AH37" s="96"/>
      <c r="AI37" s="96"/>
      <c r="AJ37" s="59"/>
    </row>
    <row r="38" spans="2:36" x14ac:dyDescent="0.15">
      <c r="B38" s="71" t="s">
        <v>44</v>
      </c>
      <c r="C38" s="59"/>
      <c r="D38" s="59"/>
      <c r="E38" s="59"/>
      <c r="F38" s="59"/>
      <c r="G38" s="59"/>
      <c r="H38" s="59"/>
      <c r="I38" s="59"/>
      <c r="J38" s="59"/>
      <c r="K38" s="59"/>
      <c r="L38" s="59"/>
      <c r="M38" s="59"/>
      <c r="N38" s="59"/>
      <c r="O38" s="59"/>
      <c r="P38" s="59"/>
      <c r="Q38" s="59"/>
      <c r="R38" s="59"/>
      <c r="S38" s="59"/>
      <c r="T38" s="59"/>
      <c r="U38" s="59"/>
      <c r="V38" s="59"/>
      <c r="W38" s="59"/>
      <c r="X38" s="59"/>
      <c r="Y38" s="59"/>
      <c r="Z38" s="59"/>
      <c r="AA38" s="96"/>
      <c r="AB38" s="96"/>
      <c r="AC38" s="96"/>
      <c r="AD38" s="96"/>
      <c r="AE38" s="96"/>
      <c r="AF38" s="96"/>
      <c r="AG38" s="96"/>
      <c r="AH38" s="96"/>
      <c r="AI38" s="96"/>
      <c r="AJ38" s="59"/>
    </row>
    <row r="39" spans="2:36" x14ac:dyDescent="0.15">
      <c r="B39" s="28" t="s">
        <v>74</v>
      </c>
      <c r="C39" s="59"/>
      <c r="D39" s="59"/>
      <c r="E39" s="59"/>
      <c r="F39" s="59"/>
      <c r="G39" s="59"/>
      <c r="H39" s="59"/>
      <c r="I39" s="59"/>
      <c r="J39" s="59"/>
      <c r="K39" s="59"/>
      <c r="L39" s="59"/>
      <c r="M39" s="59"/>
      <c r="N39" s="59"/>
      <c r="O39" s="59"/>
      <c r="P39" s="59"/>
      <c r="Q39" s="59"/>
      <c r="R39" s="59"/>
      <c r="S39" s="59"/>
      <c r="T39" s="59"/>
      <c r="U39" s="59"/>
      <c r="V39" s="59"/>
      <c r="W39" s="59"/>
      <c r="X39" s="59"/>
      <c r="Y39" s="59"/>
      <c r="Z39" s="59"/>
      <c r="AA39" s="96"/>
      <c r="AB39" s="96"/>
      <c r="AC39" s="96"/>
      <c r="AD39" s="96"/>
      <c r="AE39" s="96"/>
      <c r="AF39" s="96"/>
      <c r="AG39" s="96"/>
      <c r="AH39" s="96"/>
      <c r="AI39" s="96"/>
      <c r="AJ39" s="59"/>
    </row>
    <row r="40" spans="2:36" x14ac:dyDescent="0.15">
      <c r="B40" s="2" t="s">
        <v>75</v>
      </c>
      <c r="C40" s="59"/>
      <c r="D40" s="59"/>
      <c r="E40" s="59"/>
      <c r="F40" s="59"/>
      <c r="G40" s="59"/>
      <c r="H40" s="59"/>
      <c r="I40" s="59"/>
      <c r="J40" s="59"/>
      <c r="K40" s="59"/>
      <c r="L40" s="59"/>
      <c r="M40" s="59"/>
      <c r="N40" s="59"/>
      <c r="O40" s="59"/>
      <c r="P40" s="59"/>
      <c r="Q40" s="59"/>
      <c r="R40" s="59"/>
      <c r="S40" s="59"/>
      <c r="T40" s="59"/>
      <c r="U40" s="59"/>
      <c r="V40" s="59"/>
      <c r="W40" s="59"/>
      <c r="X40" s="59"/>
      <c r="Y40" s="59"/>
      <c r="Z40" s="59"/>
      <c r="AA40" s="96"/>
      <c r="AB40" s="96"/>
      <c r="AC40" s="96"/>
      <c r="AD40" s="96"/>
      <c r="AE40" s="96"/>
      <c r="AF40" s="96"/>
      <c r="AG40" s="96"/>
      <c r="AH40" s="96"/>
      <c r="AI40" s="96"/>
      <c r="AJ40" s="59"/>
    </row>
    <row r="41" spans="2:36" x14ac:dyDescent="0.15">
      <c r="B41" s="2" t="s">
        <v>47</v>
      </c>
      <c r="C41" s="59"/>
      <c r="D41" s="59"/>
      <c r="E41" s="59"/>
      <c r="F41" s="59"/>
      <c r="G41" s="59"/>
      <c r="H41" s="59"/>
      <c r="I41" s="59"/>
      <c r="J41" s="59"/>
      <c r="K41" s="59"/>
      <c r="L41" s="59"/>
      <c r="M41" s="59"/>
      <c r="N41" s="59"/>
      <c r="O41" s="59"/>
      <c r="P41" s="59"/>
      <c r="Q41" s="59"/>
      <c r="R41" s="59"/>
      <c r="S41" s="59"/>
      <c r="T41" s="59"/>
      <c r="U41" s="59"/>
      <c r="V41" s="59"/>
      <c r="W41" s="59"/>
      <c r="X41" s="59"/>
      <c r="Y41" s="59"/>
      <c r="Z41" s="59"/>
      <c r="AA41" s="96"/>
      <c r="AB41" s="96"/>
      <c r="AC41" s="96"/>
      <c r="AD41" s="96"/>
      <c r="AE41" s="96"/>
      <c r="AF41" s="96"/>
      <c r="AG41" s="96"/>
      <c r="AH41" s="96"/>
      <c r="AI41" s="96"/>
      <c r="AJ41" s="59"/>
    </row>
    <row r="42" spans="2:36" x14ac:dyDescent="0.15">
      <c r="B42" s="23" t="s">
        <v>48</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row>
    <row r="43" spans="2:36" x14ac:dyDescent="0.15">
      <c r="B43" s="23" t="s">
        <v>76</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row>
    <row r="44" spans="2:36" x14ac:dyDescent="0.15">
      <c r="B44" s="23" t="s">
        <v>77</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row>
    <row r="45" spans="2:36" ht="14.25" x14ac:dyDescent="0.15">
      <c r="B45" s="2" t="s">
        <v>68</v>
      </c>
      <c r="C45" s="6"/>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row>
    <row r="46" spans="2:36" x14ac:dyDescent="0.15">
      <c r="B46" s="2" t="s">
        <v>78</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row>
    <row r="47" spans="2:36" x14ac:dyDescent="0.15">
      <c r="B47" s="2" t="s">
        <v>79</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row>
    <row r="48" spans="2:36" x14ac:dyDescent="0.15">
      <c r="B48" s="68" t="s">
        <v>80</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2:39" x14ac:dyDescent="0.15">
      <c r="B49" s="2" t="s">
        <v>81</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2:39" x14ac:dyDescent="0.15">
      <c r="B50" s="28" t="s">
        <v>82</v>
      </c>
    </row>
    <row r="51" spans="2:39" x14ac:dyDescent="0.15">
      <c r="B51" s="28" t="s">
        <v>69</v>
      </c>
      <c r="P51" s="2"/>
    </row>
    <row r="52" spans="2:39" x14ac:dyDescent="0.15">
      <c r="B52" s="28" t="s">
        <v>70</v>
      </c>
      <c r="P52" s="2"/>
    </row>
    <row r="53" spans="2:39" x14ac:dyDescent="0.15">
      <c r="B53" s="28" t="s">
        <v>83</v>
      </c>
      <c r="P53" s="2"/>
    </row>
    <row r="54" spans="2:39" ht="13.5" x14ac:dyDescent="0.15">
      <c r="P54" s="21"/>
    </row>
    <row r="55" spans="2:39" ht="13.5" x14ac:dyDescent="0.15">
      <c r="P55" s="21"/>
    </row>
    <row r="57" spans="2:39" ht="13.5" x14ac:dyDescent="0.15">
      <c r="B57" s="94" t="s">
        <v>1</v>
      </c>
      <c r="C57" s="94"/>
      <c r="D57" s="94" t="s">
        <v>38</v>
      </c>
      <c r="E57" s="94" t="s">
        <v>43</v>
      </c>
      <c r="F57" s="94"/>
      <c r="G57" s="94"/>
      <c r="P57" s="2"/>
      <c r="R57" s="2"/>
    </row>
    <row r="58" spans="2:39" ht="13.5" x14ac:dyDescent="0.15">
      <c r="B58" s="94" t="s">
        <v>64</v>
      </c>
      <c r="C58" s="94"/>
      <c r="D58" s="94" t="s">
        <v>39</v>
      </c>
      <c r="E58" s="94" t="s">
        <v>40</v>
      </c>
      <c r="F58" s="94"/>
      <c r="G58" s="94"/>
      <c r="P58" s="2"/>
      <c r="R58" s="2"/>
    </row>
    <row r="59" spans="2:39" ht="13.5" x14ac:dyDescent="0.15">
      <c r="B59" s="99" t="s">
        <v>65</v>
      </c>
      <c r="C59" s="94"/>
      <c r="D59" s="94" t="s">
        <v>41</v>
      </c>
      <c r="E59" s="94"/>
      <c r="F59" s="94"/>
      <c r="G59" s="94"/>
    </row>
    <row r="60" spans="2:39" ht="13.5" x14ac:dyDescent="0.15">
      <c r="B60" s="100" t="s">
        <v>66</v>
      </c>
      <c r="C60" s="99"/>
      <c r="D60" s="99" t="s">
        <v>61</v>
      </c>
      <c r="E60" s="94"/>
      <c r="F60" s="94"/>
      <c r="G60" s="94"/>
    </row>
    <row r="61" spans="2:39" ht="13.5" x14ac:dyDescent="0.15">
      <c r="B61" s="100" t="s">
        <v>67</v>
      </c>
      <c r="C61" s="99"/>
      <c r="D61" s="99"/>
      <c r="E61" s="94"/>
      <c r="F61" s="94"/>
      <c r="G61" s="94"/>
    </row>
    <row r="62" spans="2:39" ht="14.25" x14ac:dyDescent="0.15">
      <c r="B62" s="104" t="s">
        <v>92</v>
      </c>
      <c r="C62" s="100"/>
      <c r="D62" s="100"/>
      <c r="E62" s="98"/>
      <c r="F62" s="98"/>
      <c r="G62" s="98"/>
      <c r="P62" s="1"/>
      <c r="Q62" s="63"/>
      <c r="R62" s="63"/>
      <c r="S62" s="63"/>
      <c r="T62" s="63"/>
      <c r="U62" s="1"/>
      <c r="V62" s="1"/>
      <c r="W62" s="1"/>
      <c r="X62" s="63"/>
      <c r="Y62" s="1"/>
      <c r="Z62" s="63"/>
      <c r="AA62" s="63"/>
      <c r="AB62" s="63"/>
      <c r="AC62" s="63"/>
      <c r="AD62" s="11"/>
      <c r="AE62" s="89"/>
      <c r="AF62" s="89"/>
      <c r="AG62" s="89"/>
      <c r="AH62" s="89"/>
      <c r="AI62" s="89"/>
      <c r="AJ62" s="89"/>
      <c r="AK62" s="1"/>
      <c r="AL62" s="64"/>
      <c r="AM62" s="4"/>
    </row>
    <row r="63" spans="2:39" ht="14.25" x14ac:dyDescent="0.15">
      <c r="C63" s="98"/>
      <c r="D63" s="98"/>
      <c r="E63" s="98"/>
      <c r="F63" s="98"/>
      <c r="G63" s="98"/>
      <c r="P63" s="4"/>
      <c r="Q63" s="12"/>
      <c r="R63" s="12"/>
      <c r="S63" s="12"/>
      <c r="T63" s="12"/>
      <c r="U63" s="4"/>
      <c r="V63" s="4"/>
      <c r="W63" s="4"/>
      <c r="X63" s="12"/>
      <c r="Y63" s="4"/>
      <c r="Z63" s="12"/>
      <c r="AA63" s="12"/>
      <c r="AB63" s="12"/>
      <c r="AC63" s="198"/>
      <c r="AD63" s="198"/>
      <c r="AE63" s="64"/>
      <c r="AF63" s="91"/>
      <c r="AG63" s="65"/>
      <c r="AH63" s="4"/>
      <c r="AI63" s="91"/>
      <c r="AJ63" s="12"/>
      <c r="AK63" s="64"/>
      <c r="AL63" s="91"/>
      <c r="AM63" s="65"/>
    </row>
    <row r="64" spans="2:39" x14ac:dyDescent="0.15">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sheetData>
  <mergeCells count="34">
    <mergeCell ref="AC63:AD63"/>
    <mergeCell ref="K28:M28"/>
    <mergeCell ref="Q28:S28"/>
    <mergeCell ref="K29:M29"/>
    <mergeCell ref="Q29:S29"/>
    <mergeCell ref="W31:AG31"/>
    <mergeCell ref="AH5:AH7"/>
    <mergeCell ref="AI5:AI7"/>
    <mergeCell ref="AJ5:AJ7"/>
    <mergeCell ref="B18:E18"/>
    <mergeCell ref="B32:E34"/>
    <mergeCell ref="W32:AG32"/>
    <mergeCell ref="B20:E20"/>
    <mergeCell ref="W24:AC24"/>
    <mergeCell ref="AD24:AE24"/>
    <mergeCell ref="AF24:AG24"/>
    <mergeCell ref="H26:I26"/>
    <mergeCell ref="K26:L26"/>
    <mergeCell ref="O26:P26"/>
    <mergeCell ref="R26:S26"/>
    <mergeCell ref="B22:E22"/>
    <mergeCell ref="B21:E21"/>
    <mergeCell ref="B19:E19"/>
    <mergeCell ref="Y2:AG2"/>
    <mergeCell ref="J3:P3"/>
    <mergeCell ref="W3:AF3"/>
    <mergeCell ref="B5:B7"/>
    <mergeCell ref="C5:C7"/>
    <mergeCell ref="D5:D7"/>
    <mergeCell ref="E5:E7"/>
    <mergeCell ref="F5:L5"/>
    <mergeCell ref="M5:S5"/>
    <mergeCell ref="T5:Z5"/>
    <mergeCell ref="AA5:AG5"/>
  </mergeCells>
  <phoneticPr fontId="2"/>
  <dataValidations count="2">
    <dataValidation type="list" allowBlank="1" showInputMessage="1" showErrorMessage="1" sqref="B8:B17">
      <formula1>$B$57:$B$62</formula1>
    </dataValidation>
    <dataValidation type="list" allowBlank="1" showInputMessage="1" showErrorMessage="1" sqref="C8:C17">
      <formula1>$D$57:$D$60</formula1>
    </dataValidation>
  </dataValidations>
  <printOptions horizontalCentered="1"/>
  <pageMargins left="0.78740157480314965" right="0.78740157480314965" top="0.98425196850393704" bottom="0.39370078740157483" header="0.51181102362204722" footer="0.51181102362204722"/>
  <pageSetup paperSize="9" scale="88" orientation="landscape" verticalDpi="300" r:id="rId1"/>
  <headerFooter alignWithMargins="0"/>
  <rowBreaks count="1" manualBreakCount="1">
    <brk id="35"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4"/>
  <sheetViews>
    <sheetView tabSelected="1" view="pageBreakPreview" zoomScaleNormal="100" zoomScaleSheetLayoutView="100" workbookViewId="0">
      <selection activeCell="Y2" sqref="Y2:AG2"/>
    </sheetView>
  </sheetViews>
  <sheetFormatPr defaultRowHeight="12" x14ac:dyDescent="0.15"/>
  <cols>
    <col min="1" max="1" width="1.375" style="28" customWidth="1"/>
    <col min="2" max="2" width="13.875" style="28" customWidth="1"/>
    <col min="3" max="3" width="4.25" style="28" customWidth="1"/>
    <col min="4" max="4" width="11.5" style="28" customWidth="1"/>
    <col min="5" max="5" width="11.125" style="28" customWidth="1"/>
    <col min="6" max="33" width="2.625" style="28" customWidth="1"/>
    <col min="34" max="34" width="5.5" style="28" customWidth="1"/>
    <col min="35" max="35" width="8" style="28" customWidth="1"/>
    <col min="36" max="36" width="7.375" style="28" customWidth="1"/>
    <col min="37" max="16384" width="9" style="28"/>
  </cols>
  <sheetData>
    <row r="1" spans="2:36" ht="13.5" x14ac:dyDescent="0.15">
      <c r="B1" s="19" t="s">
        <v>20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2" spans="2:36" ht="18" customHeight="1" x14ac:dyDescent="0.15">
      <c r="B2" s="33" t="s">
        <v>0</v>
      </c>
      <c r="C2" s="27"/>
      <c r="D2" s="27"/>
      <c r="E2" s="27"/>
      <c r="F2" s="27"/>
      <c r="G2" s="27"/>
      <c r="H2" s="27"/>
      <c r="I2" s="27"/>
      <c r="J2" s="27"/>
      <c r="K2" s="27"/>
      <c r="L2" s="20" t="s">
        <v>9</v>
      </c>
      <c r="M2" s="72">
        <v>31</v>
      </c>
      <c r="N2" s="20" t="s">
        <v>10</v>
      </c>
      <c r="O2" s="73">
        <v>4</v>
      </c>
      <c r="P2" s="20" t="s">
        <v>11</v>
      </c>
      <c r="Q2" s="20"/>
      <c r="S2" s="20" t="s">
        <v>12</v>
      </c>
      <c r="U2" s="21"/>
      <c r="V2" s="21"/>
      <c r="W2" s="21"/>
      <c r="X2" s="21"/>
      <c r="Y2" s="231" t="s">
        <v>143</v>
      </c>
      <c r="Z2" s="231"/>
      <c r="AA2" s="231"/>
      <c r="AB2" s="231"/>
      <c r="AC2" s="231"/>
      <c r="AD2" s="231"/>
      <c r="AE2" s="231"/>
      <c r="AF2" s="231"/>
      <c r="AG2" s="231"/>
      <c r="AH2" s="32" t="s">
        <v>22</v>
      </c>
      <c r="AI2" s="32"/>
      <c r="AJ2" s="32"/>
    </row>
    <row r="3" spans="2:36" ht="18" customHeight="1" x14ac:dyDescent="0.15">
      <c r="B3" s="27"/>
      <c r="C3" s="27"/>
      <c r="D3" s="27"/>
      <c r="E3" s="27"/>
      <c r="F3" s="5"/>
      <c r="G3" s="5"/>
      <c r="H3" s="22" t="s">
        <v>23</v>
      </c>
      <c r="I3" s="20" t="s">
        <v>21</v>
      </c>
      <c r="J3" s="159"/>
      <c r="K3" s="159"/>
      <c r="L3" s="159"/>
      <c r="M3" s="159"/>
      <c r="N3" s="159"/>
      <c r="O3" s="159"/>
      <c r="P3" s="159"/>
      <c r="Q3" s="34" t="s">
        <v>22</v>
      </c>
      <c r="R3" s="27"/>
      <c r="S3" s="34" t="s">
        <v>35</v>
      </c>
      <c r="T3" s="34"/>
      <c r="U3" s="34"/>
      <c r="V3" s="34" t="s">
        <v>21</v>
      </c>
      <c r="W3" s="160" t="s">
        <v>73</v>
      </c>
      <c r="X3" s="160"/>
      <c r="Y3" s="160"/>
      <c r="Z3" s="160"/>
      <c r="AA3" s="160"/>
      <c r="AB3" s="160"/>
      <c r="AC3" s="160"/>
      <c r="AD3" s="160"/>
      <c r="AE3" s="160"/>
      <c r="AF3" s="160"/>
      <c r="AG3" s="34" t="s">
        <v>22</v>
      </c>
      <c r="AH3" s="30"/>
      <c r="AI3" s="30"/>
      <c r="AJ3" s="35"/>
    </row>
    <row r="4" spans="2:36" ht="9.75" customHeight="1" thickBot="1" x14ac:dyDescent="0.2">
      <c r="B4" s="27"/>
      <c r="C4" s="27"/>
      <c r="D4" s="27"/>
      <c r="E4" s="27"/>
      <c r="F4" s="27"/>
      <c r="G4" s="27"/>
      <c r="H4" s="27"/>
      <c r="I4" s="27"/>
      <c r="J4" s="29"/>
      <c r="K4" s="27"/>
      <c r="L4" s="27"/>
      <c r="M4" s="27"/>
      <c r="N4" s="27"/>
      <c r="O4" s="27"/>
      <c r="P4" s="27"/>
      <c r="Q4" s="27"/>
      <c r="R4" s="27"/>
      <c r="S4" s="27"/>
      <c r="T4" s="27"/>
      <c r="U4" s="27"/>
      <c r="V4" s="27"/>
      <c r="W4" s="27"/>
      <c r="X4" s="27"/>
      <c r="Y4" s="27"/>
      <c r="Z4" s="27"/>
      <c r="AA4" s="27"/>
      <c r="AB4" s="27"/>
      <c r="AC4" s="27"/>
      <c r="AD4" s="27"/>
      <c r="AE4" s="27"/>
      <c r="AF4" s="27"/>
      <c r="AG4" s="27"/>
      <c r="AH4" s="30"/>
      <c r="AI4" s="30"/>
      <c r="AJ4" s="31"/>
    </row>
    <row r="5" spans="2:36" ht="19.5" customHeight="1" x14ac:dyDescent="0.15">
      <c r="B5" s="161" t="s">
        <v>26</v>
      </c>
      <c r="C5" s="164" t="s">
        <v>37</v>
      </c>
      <c r="D5" s="166" t="s">
        <v>36</v>
      </c>
      <c r="E5" s="169" t="s">
        <v>27</v>
      </c>
      <c r="F5" s="172" t="s">
        <v>28</v>
      </c>
      <c r="G5" s="173"/>
      <c r="H5" s="173"/>
      <c r="I5" s="173"/>
      <c r="J5" s="173"/>
      <c r="K5" s="173"/>
      <c r="L5" s="174"/>
      <c r="M5" s="175" t="s">
        <v>29</v>
      </c>
      <c r="N5" s="173"/>
      <c r="O5" s="173"/>
      <c r="P5" s="173"/>
      <c r="Q5" s="173"/>
      <c r="R5" s="173"/>
      <c r="S5" s="176"/>
      <c r="T5" s="172" t="s">
        <v>30</v>
      </c>
      <c r="U5" s="173"/>
      <c r="V5" s="173"/>
      <c r="W5" s="173"/>
      <c r="X5" s="173"/>
      <c r="Y5" s="173"/>
      <c r="Z5" s="174"/>
      <c r="AA5" s="175" t="s">
        <v>31</v>
      </c>
      <c r="AB5" s="173"/>
      <c r="AC5" s="173"/>
      <c r="AD5" s="173"/>
      <c r="AE5" s="173"/>
      <c r="AF5" s="173"/>
      <c r="AG5" s="176"/>
      <c r="AH5" s="177" t="s">
        <v>32</v>
      </c>
      <c r="AI5" s="180" t="s">
        <v>33</v>
      </c>
      <c r="AJ5" s="183" t="s">
        <v>34</v>
      </c>
    </row>
    <row r="6" spans="2:36" ht="19.5" customHeight="1" x14ac:dyDescent="0.15">
      <c r="B6" s="162"/>
      <c r="C6" s="165"/>
      <c r="D6" s="167"/>
      <c r="E6" s="170"/>
      <c r="F6" s="122">
        <v>1</v>
      </c>
      <c r="G6" s="126">
        <v>2</v>
      </c>
      <c r="H6" s="126">
        <v>3</v>
      </c>
      <c r="I6" s="126">
        <v>4</v>
      </c>
      <c r="J6" s="126">
        <v>5</v>
      </c>
      <c r="K6" s="126">
        <v>6</v>
      </c>
      <c r="L6" s="127">
        <v>7</v>
      </c>
      <c r="M6" s="128">
        <v>8</v>
      </c>
      <c r="N6" s="126">
        <v>9</v>
      </c>
      <c r="O6" s="126">
        <v>10</v>
      </c>
      <c r="P6" s="126">
        <v>11</v>
      </c>
      <c r="Q6" s="126">
        <v>12</v>
      </c>
      <c r="R6" s="126">
        <v>13</v>
      </c>
      <c r="S6" s="123">
        <v>14</v>
      </c>
      <c r="T6" s="122">
        <v>15</v>
      </c>
      <c r="U6" s="126">
        <v>16</v>
      </c>
      <c r="V6" s="126">
        <v>17</v>
      </c>
      <c r="W6" s="126">
        <v>18</v>
      </c>
      <c r="X6" s="126">
        <v>19</v>
      </c>
      <c r="Y6" s="126">
        <v>20</v>
      </c>
      <c r="Z6" s="127">
        <v>21</v>
      </c>
      <c r="AA6" s="128">
        <v>22</v>
      </c>
      <c r="AB6" s="126">
        <v>23</v>
      </c>
      <c r="AC6" s="126">
        <v>24</v>
      </c>
      <c r="AD6" s="126">
        <v>25</v>
      </c>
      <c r="AE6" s="126">
        <v>26</v>
      </c>
      <c r="AF6" s="126">
        <v>27</v>
      </c>
      <c r="AG6" s="123">
        <v>28</v>
      </c>
      <c r="AH6" s="178"/>
      <c r="AI6" s="181"/>
      <c r="AJ6" s="184"/>
    </row>
    <row r="7" spans="2:36" ht="19.5" customHeight="1" thickBot="1" x14ac:dyDescent="0.2">
      <c r="B7" s="163"/>
      <c r="C7" s="165"/>
      <c r="D7" s="168"/>
      <c r="E7" s="171"/>
      <c r="F7" s="37" t="s">
        <v>52</v>
      </c>
      <c r="G7" s="38" t="s">
        <v>53</v>
      </c>
      <c r="H7" s="38" t="s">
        <v>54</v>
      </c>
      <c r="I7" s="38" t="s">
        <v>55</v>
      </c>
      <c r="J7" s="38" t="s">
        <v>56</v>
      </c>
      <c r="K7" s="38" t="s">
        <v>57</v>
      </c>
      <c r="L7" s="39" t="s">
        <v>45</v>
      </c>
      <c r="M7" s="37" t="s">
        <v>52</v>
      </c>
      <c r="N7" s="38" t="s">
        <v>53</v>
      </c>
      <c r="O7" s="38" t="s">
        <v>54</v>
      </c>
      <c r="P7" s="38" t="s">
        <v>55</v>
      </c>
      <c r="Q7" s="38" t="s">
        <v>56</v>
      </c>
      <c r="R7" s="38" t="s">
        <v>57</v>
      </c>
      <c r="S7" s="39" t="s">
        <v>45</v>
      </c>
      <c r="T7" s="37" t="s">
        <v>52</v>
      </c>
      <c r="U7" s="38" t="s">
        <v>53</v>
      </c>
      <c r="V7" s="38" t="s">
        <v>54</v>
      </c>
      <c r="W7" s="38" t="s">
        <v>55</v>
      </c>
      <c r="X7" s="38" t="s">
        <v>56</v>
      </c>
      <c r="Y7" s="38" t="s">
        <v>57</v>
      </c>
      <c r="Z7" s="39" t="s">
        <v>45</v>
      </c>
      <c r="AA7" s="37" t="s">
        <v>52</v>
      </c>
      <c r="AB7" s="38" t="s">
        <v>53</v>
      </c>
      <c r="AC7" s="38" t="s">
        <v>54</v>
      </c>
      <c r="AD7" s="38" t="s">
        <v>55</v>
      </c>
      <c r="AE7" s="38" t="s">
        <v>56</v>
      </c>
      <c r="AF7" s="38" t="s">
        <v>57</v>
      </c>
      <c r="AG7" s="40" t="s">
        <v>45</v>
      </c>
      <c r="AH7" s="179"/>
      <c r="AI7" s="182"/>
      <c r="AJ7" s="185"/>
    </row>
    <row r="8" spans="2:36" ht="21" customHeight="1" x14ac:dyDescent="0.15">
      <c r="B8" s="52" t="s">
        <v>1</v>
      </c>
      <c r="C8" s="53" t="s">
        <v>84</v>
      </c>
      <c r="D8" s="53"/>
      <c r="E8" s="74" t="s">
        <v>58</v>
      </c>
      <c r="F8" s="41">
        <v>1</v>
      </c>
      <c r="G8" s="42">
        <v>1</v>
      </c>
      <c r="H8" s="42">
        <v>1</v>
      </c>
      <c r="I8" s="42">
        <v>1</v>
      </c>
      <c r="J8" s="42">
        <v>1</v>
      </c>
      <c r="K8" s="42" t="s">
        <v>102</v>
      </c>
      <c r="L8" s="43" t="s">
        <v>6</v>
      </c>
      <c r="M8" s="41">
        <v>1</v>
      </c>
      <c r="N8" s="42">
        <v>1</v>
      </c>
      <c r="O8" s="42">
        <v>1</v>
      </c>
      <c r="P8" s="42">
        <v>1</v>
      </c>
      <c r="Q8" s="42">
        <v>1</v>
      </c>
      <c r="R8" s="42" t="s">
        <v>102</v>
      </c>
      <c r="S8" s="43" t="s">
        <v>6</v>
      </c>
      <c r="T8" s="41">
        <v>1</v>
      </c>
      <c r="U8" s="42">
        <v>1</v>
      </c>
      <c r="V8" s="42">
        <v>1</v>
      </c>
      <c r="W8" s="42">
        <v>1</v>
      </c>
      <c r="X8" s="42">
        <v>1</v>
      </c>
      <c r="Y8" s="42" t="s">
        <v>102</v>
      </c>
      <c r="Z8" s="43" t="s">
        <v>6</v>
      </c>
      <c r="AA8" s="41">
        <v>1</v>
      </c>
      <c r="AB8" s="42">
        <v>1</v>
      </c>
      <c r="AC8" s="42">
        <v>1</v>
      </c>
      <c r="AD8" s="42">
        <v>1</v>
      </c>
      <c r="AE8" s="42">
        <v>1</v>
      </c>
      <c r="AF8" s="42" t="s">
        <v>102</v>
      </c>
      <c r="AG8" s="44" t="s">
        <v>6</v>
      </c>
      <c r="AH8" s="36">
        <f>IF(SUM(F8:AG8)=0,"",SUM(F8:AG8))</f>
        <v>20</v>
      </c>
      <c r="AI8" s="57">
        <f>IF(AH8="","",ROUNDDOWN(AH8/4,1))</f>
        <v>5</v>
      </c>
      <c r="AJ8" s="105" t="str">
        <f t="shared" ref="AJ8:AJ17" si="0">IF(B8="","",IF(OR(B8="管理者",B8="事務員"),"",IF(C8="A",1,ROUNDDOWN(AI8/$P$25,2))))</f>
        <v/>
      </c>
    </row>
    <row r="9" spans="2:36" ht="21" customHeight="1" x14ac:dyDescent="0.15">
      <c r="B9" s="54" t="s">
        <v>64</v>
      </c>
      <c r="C9" s="55" t="s">
        <v>42</v>
      </c>
      <c r="D9" s="55" t="s">
        <v>103</v>
      </c>
      <c r="E9" s="75" t="s">
        <v>24</v>
      </c>
      <c r="F9" s="41">
        <v>8</v>
      </c>
      <c r="G9" s="42">
        <v>8</v>
      </c>
      <c r="H9" s="42">
        <v>8</v>
      </c>
      <c r="I9" s="42" t="s">
        <v>102</v>
      </c>
      <c r="J9" s="42">
        <v>8</v>
      </c>
      <c r="K9" s="42">
        <v>8</v>
      </c>
      <c r="L9" s="43" t="s">
        <v>6</v>
      </c>
      <c r="M9" s="41">
        <v>8</v>
      </c>
      <c r="N9" s="42">
        <v>8</v>
      </c>
      <c r="O9" s="42">
        <v>8</v>
      </c>
      <c r="P9" s="42" t="s">
        <v>102</v>
      </c>
      <c r="Q9" s="42">
        <v>8</v>
      </c>
      <c r="R9" s="42">
        <v>8</v>
      </c>
      <c r="S9" s="43" t="s">
        <v>6</v>
      </c>
      <c r="T9" s="41">
        <v>8</v>
      </c>
      <c r="U9" s="42">
        <v>8</v>
      </c>
      <c r="V9" s="42">
        <v>8</v>
      </c>
      <c r="W9" s="42" t="s">
        <v>102</v>
      </c>
      <c r="X9" s="42">
        <v>8</v>
      </c>
      <c r="Y9" s="42">
        <v>8</v>
      </c>
      <c r="Z9" s="43" t="s">
        <v>6</v>
      </c>
      <c r="AA9" s="41">
        <v>8</v>
      </c>
      <c r="AB9" s="42">
        <v>8</v>
      </c>
      <c r="AC9" s="42">
        <v>8</v>
      </c>
      <c r="AD9" s="42" t="s">
        <v>102</v>
      </c>
      <c r="AE9" s="42">
        <v>8</v>
      </c>
      <c r="AF9" s="42">
        <v>8</v>
      </c>
      <c r="AG9" s="44" t="s">
        <v>6</v>
      </c>
      <c r="AH9" s="36">
        <f t="shared" ref="AH9:AH19" si="1">IF(SUM(F9:AG9)=0,"",SUM(F9:AG9))</f>
        <v>160</v>
      </c>
      <c r="AI9" s="57">
        <f t="shared" ref="AI9:AI17" si="2">IF(AH9="","",ROUNDDOWN(AH9/4,1))</f>
        <v>40</v>
      </c>
      <c r="AJ9" s="87">
        <f t="shared" si="0"/>
        <v>1</v>
      </c>
    </row>
    <row r="10" spans="2:36" ht="21" customHeight="1" x14ac:dyDescent="0.15">
      <c r="B10" s="54" t="s">
        <v>64</v>
      </c>
      <c r="C10" s="55" t="s">
        <v>84</v>
      </c>
      <c r="D10" s="55" t="s">
        <v>90</v>
      </c>
      <c r="E10" s="50" t="s">
        <v>59</v>
      </c>
      <c r="F10" s="45"/>
      <c r="G10" s="46"/>
      <c r="H10" s="46" t="s">
        <v>102</v>
      </c>
      <c r="I10" s="46">
        <v>8</v>
      </c>
      <c r="J10" s="46"/>
      <c r="K10" s="46"/>
      <c r="L10" s="47" t="s">
        <v>6</v>
      </c>
      <c r="M10" s="45"/>
      <c r="N10" s="46"/>
      <c r="O10" s="46" t="s">
        <v>102</v>
      </c>
      <c r="P10" s="46">
        <v>8</v>
      </c>
      <c r="Q10" s="46"/>
      <c r="R10" s="46"/>
      <c r="S10" s="47" t="s">
        <v>6</v>
      </c>
      <c r="T10" s="45"/>
      <c r="U10" s="46"/>
      <c r="V10" s="46" t="s">
        <v>102</v>
      </c>
      <c r="W10" s="46">
        <v>8</v>
      </c>
      <c r="X10" s="46"/>
      <c r="Y10" s="46"/>
      <c r="Z10" s="47" t="s">
        <v>6</v>
      </c>
      <c r="AA10" s="45"/>
      <c r="AB10" s="46"/>
      <c r="AC10" s="46" t="s">
        <v>102</v>
      </c>
      <c r="AD10" s="46">
        <v>8</v>
      </c>
      <c r="AE10" s="46"/>
      <c r="AF10" s="46"/>
      <c r="AG10" s="49" t="s">
        <v>6</v>
      </c>
      <c r="AH10" s="36">
        <f t="shared" si="1"/>
        <v>32</v>
      </c>
      <c r="AI10" s="57">
        <f t="shared" si="2"/>
        <v>8</v>
      </c>
      <c r="AJ10" s="87">
        <f t="shared" si="0"/>
        <v>0.2</v>
      </c>
    </row>
    <row r="11" spans="2:36" ht="21" customHeight="1" x14ac:dyDescent="0.15">
      <c r="B11" s="54" t="s">
        <v>66</v>
      </c>
      <c r="C11" s="55" t="s">
        <v>84</v>
      </c>
      <c r="D11" s="55" t="s">
        <v>90</v>
      </c>
      <c r="E11" s="50" t="s">
        <v>59</v>
      </c>
      <c r="F11" s="45">
        <v>8</v>
      </c>
      <c r="G11" s="46">
        <v>8</v>
      </c>
      <c r="H11" s="46" t="s">
        <v>102</v>
      </c>
      <c r="I11" s="46"/>
      <c r="J11" s="46">
        <v>8</v>
      </c>
      <c r="K11" s="46">
        <v>8</v>
      </c>
      <c r="L11" s="47" t="s">
        <v>6</v>
      </c>
      <c r="M11" s="48">
        <v>8</v>
      </c>
      <c r="N11" s="46">
        <v>8</v>
      </c>
      <c r="O11" s="46" t="s">
        <v>102</v>
      </c>
      <c r="P11" s="46"/>
      <c r="Q11" s="46">
        <v>8</v>
      </c>
      <c r="R11" s="46">
        <v>8</v>
      </c>
      <c r="S11" s="47" t="s">
        <v>6</v>
      </c>
      <c r="T11" s="45">
        <v>8</v>
      </c>
      <c r="U11" s="46">
        <v>8</v>
      </c>
      <c r="V11" s="46" t="s">
        <v>102</v>
      </c>
      <c r="W11" s="46"/>
      <c r="X11" s="46">
        <v>8</v>
      </c>
      <c r="Y11" s="46">
        <v>8</v>
      </c>
      <c r="Z11" s="47" t="s">
        <v>6</v>
      </c>
      <c r="AA11" s="48">
        <v>8</v>
      </c>
      <c r="AB11" s="46">
        <v>8</v>
      </c>
      <c r="AC11" s="46" t="s">
        <v>102</v>
      </c>
      <c r="AD11" s="46"/>
      <c r="AE11" s="46">
        <v>8</v>
      </c>
      <c r="AF11" s="46">
        <v>8</v>
      </c>
      <c r="AG11" s="49" t="s">
        <v>6</v>
      </c>
      <c r="AH11" s="36">
        <f t="shared" si="1"/>
        <v>128</v>
      </c>
      <c r="AI11" s="57">
        <f t="shared" si="2"/>
        <v>32</v>
      </c>
      <c r="AJ11" s="87">
        <f t="shared" si="0"/>
        <v>0.8</v>
      </c>
    </row>
    <row r="12" spans="2:36" ht="21" customHeight="1" x14ac:dyDescent="0.15">
      <c r="B12" s="54" t="s">
        <v>66</v>
      </c>
      <c r="C12" s="55" t="s">
        <v>60</v>
      </c>
      <c r="D12" s="55"/>
      <c r="E12" s="50" t="s">
        <v>85</v>
      </c>
      <c r="F12" s="45">
        <v>4</v>
      </c>
      <c r="G12" s="46" t="s">
        <v>105</v>
      </c>
      <c r="H12" s="46">
        <v>4</v>
      </c>
      <c r="I12" s="46">
        <v>4</v>
      </c>
      <c r="J12" s="46"/>
      <c r="K12" s="46"/>
      <c r="L12" s="47" t="s">
        <v>6</v>
      </c>
      <c r="M12" s="48">
        <v>4</v>
      </c>
      <c r="N12" s="46">
        <v>4</v>
      </c>
      <c r="O12" s="46">
        <v>4</v>
      </c>
      <c r="P12" s="46">
        <v>4</v>
      </c>
      <c r="Q12" s="46"/>
      <c r="R12" s="46"/>
      <c r="S12" s="47" t="s">
        <v>6</v>
      </c>
      <c r="T12" s="45">
        <v>4</v>
      </c>
      <c r="U12" s="46">
        <v>4</v>
      </c>
      <c r="V12" s="46">
        <v>4</v>
      </c>
      <c r="W12" s="46">
        <v>4</v>
      </c>
      <c r="X12" s="46"/>
      <c r="Y12" s="46"/>
      <c r="Z12" s="47" t="s">
        <v>6</v>
      </c>
      <c r="AA12" s="48">
        <v>4</v>
      </c>
      <c r="AB12" s="46">
        <v>4</v>
      </c>
      <c r="AC12" s="46">
        <v>4</v>
      </c>
      <c r="AD12" s="46">
        <v>4</v>
      </c>
      <c r="AE12" s="46"/>
      <c r="AF12" s="46"/>
      <c r="AG12" s="49" t="s">
        <v>6</v>
      </c>
      <c r="AH12" s="36">
        <f t="shared" si="1"/>
        <v>60</v>
      </c>
      <c r="AI12" s="57">
        <f t="shared" si="2"/>
        <v>15</v>
      </c>
      <c r="AJ12" s="87">
        <f t="shared" si="0"/>
        <v>0.37</v>
      </c>
    </row>
    <row r="13" spans="2:36" ht="21" customHeight="1" x14ac:dyDescent="0.15">
      <c r="B13" s="54" t="s">
        <v>66</v>
      </c>
      <c r="C13" s="55" t="s">
        <v>84</v>
      </c>
      <c r="D13" s="55"/>
      <c r="E13" s="50" t="s">
        <v>58</v>
      </c>
      <c r="F13" s="45">
        <v>7</v>
      </c>
      <c r="G13" s="46">
        <v>7</v>
      </c>
      <c r="H13" s="46">
        <v>7</v>
      </c>
      <c r="I13" s="46">
        <v>7</v>
      </c>
      <c r="J13" s="46">
        <v>7</v>
      </c>
      <c r="K13" s="46"/>
      <c r="L13" s="47" t="s">
        <v>6</v>
      </c>
      <c r="M13" s="48">
        <v>7</v>
      </c>
      <c r="N13" s="46">
        <v>7</v>
      </c>
      <c r="O13" s="46">
        <v>7</v>
      </c>
      <c r="P13" s="46">
        <v>7</v>
      </c>
      <c r="Q13" s="46">
        <v>7</v>
      </c>
      <c r="R13" s="46"/>
      <c r="S13" s="47" t="s">
        <v>6</v>
      </c>
      <c r="T13" s="45">
        <v>7</v>
      </c>
      <c r="U13" s="46">
        <v>7</v>
      </c>
      <c r="V13" s="46">
        <v>7</v>
      </c>
      <c r="W13" s="46">
        <v>7</v>
      </c>
      <c r="X13" s="46">
        <v>7</v>
      </c>
      <c r="Y13" s="46"/>
      <c r="Z13" s="47" t="s">
        <v>6</v>
      </c>
      <c r="AA13" s="48">
        <v>7</v>
      </c>
      <c r="AB13" s="46">
        <v>7</v>
      </c>
      <c r="AC13" s="46">
        <v>7</v>
      </c>
      <c r="AD13" s="46">
        <v>7</v>
      </c>
      <c r="AE13" s="46">
        <v>7</v>
      </c>
      <c r="AF13" s="46"/>
      <c r="AG13" s="49" t="s">
        <v>6</v>
      </c>
      <c r="AH13" s="36">
        <f t="shared" si="1"/>
        <v>140</v>
      </c>
      <c r="AI13" s="57">
        <f t="shared" si="2"/>
        <v>35</v>
      </c>
      <c r="AJ13" s="87">
        <f t="shared" si="0"/>
        <v>0.87</v>
      </c>
    </row>
    <row r="14" spans="2:36" ht="21" customHeight="1" x14ac:dyDescent="0.15">
      <c r="B14" s="54" t="s">
        <v>65</v>
      </c>
      <c r="C14" s="55" t="s">
        <v>86</v>
      </c>
      <c r="D14" s="55" t="s">
        <v>91</v>
      </c>
      <c r="E14" s="50" t="s">
        <v>72</v>
      </c>
      <c r="F14" s="45"/>
      <c r="G14" s="46"/>
      <c r="H14" s="46"/>
      <c r="I14" s="46">
        <v>1</v>
      </c>
      <c r="J14" s="46"/>
      <c r="K14" s="46"/>
      <c r="L14" s="47" t="s">
        <v>6</v>
      </c>
      <c r="M14" s="48"/>
      <c r="N14" s="46"/>
      <c r="O14" s="46"/>
      <c r="P14" s="46">
        <v>1</v>
      </c>
      <c r="Q14" s="46"/>
      <c r="R14" s="46"/>
      <c r="S14" s="47" t="s">
        <v>6</v>
      </c>
      <c r="T14" s="45"/>
      <c r="U14" s="46"/>
      <c r="V14" s="46"/>
      <c r="W14" s="46">
        <v>1</v>
      </c>
      <c r="X14" s="46"/>
      <c r="Y14" s="46"/>
      <c r="Z14" s="47" t="s">
        <v>6</v>
      </c>
      <c r="AA14" s="48"/>
      <c r="AB14" s="46"/>
      <c r="AC14" s="46"/>
      <c r="AD14" s="46">
        <v>1</v>
      </c>
      <c r="AE14" s="46"/>
      <c r="AF14" s="46"/>
      <c r="AG14" s="49" t="s">
        <v>6</v>
      </c>
      <c r="AH14" s="36">
        <f t="shared" si="1"/>
        <v>4</v>
      </c>
      <c r="AI14" s="57">
        <f t="shared" si="2"/>
        <v>1</v>
      </c>
      <c r="AJ14" s="87">
        <f t="shared" si="0"/>
        <v>0.02</v>
      </c>
    </row>
    <row r="15" spans="2:36" ht="21" customHeight="1" x14ac:dyDescent="0.15">
      <c r="B15" s="54" t="s">
        <v>67</v>
      </c>
      <c r="C15" s="55" t="s">
        <v>86</v>
      </c>
      <c r="D15" s="55"/>
      <c r="E15" s="50" t="s">
        <v>72</v>
      </c>
      <c r="F15" s="45"/>
      <c r="G15" s="46"/>
      <c r="H15" s="46"/>
      <c r="I15" s="46">
        <v>1</v>
      </c>
      <c r="J15" s="46"/>
      <c r="K15" s="46"/>
      <c r="L15" s="47" t="s">
        <v>6</v>
      </c>
      <c r="M15" s="48"/>
      <c r="N15" s="46"/>
      <c r="O15" s="46"/>
      <c r="P15" s="46">
        <v>1</v>
      </c>
      <c r="Q15" s="46"/>
      <c r="R15" s="46"/>
      <c r="S15" s="47" t="s">
        <v>6</v>
      </c>
      <c r="T15" s="45"/>
      <c r="U15" s="46"/>
      <c r="V15" s="46"/>
      <c r="W15" s="46">
        <v>1</v>
      </c>
      <c r="X15" s="46"/>
      <c r="Y15" s="46"/>
      <c r="Z15" s="47" t="s">
        <v>6</v>
      </c>
      <c r="AA15" s="48"/>
      <c r="AB15" s="46"/>
      <c r="AC15" s="46"/>
      <c r="AD15" s="46">
        <v>1</v>
      </c>
      <c r="AE15" s="46"/>
      <c r="AF15" s="46"/>
      <c r="AG15" s="49" t="s">
        <v>6</v>
      </c>
      <c r="AH15" s="36">
        <f t="shared" si="1"/>
        <v>4</v>
      </c>
      <c r="AI15" s="57">
        <f t="shared" si="2"/>
        <v>1</v>
      </c>
      <c r="AJ15" s="87">
        <f t="shared" si="0"/>
        <v>0.02</v>
      </c>
    </row>
    <row r="16" spans="2:36" ht="21" customHeight="1" x14ac:dyDescent="0.15">
      <c r="B16" s="54" t="s">
        <v>92</v>
      </c>
      <c r="C16" s="55" t="s">
        <v>42</v>
      </c>
      <c r="D16" s="55"/>
      <c r="E16" s="50" t="s">
        <v>104</v>
      </c>
      <c r="F16" s="45">
        <v>1</v>
      </c>
      <c r="G16" s="46">
        <v>1</v>
      </c>
      <c r="H16" s="46">
        <v>1</v>
      </c>
      <c r="I16" s="46">
        <v>1</v>
      </c>
      <c r="J16" s="46">
        <v>1</v>
      </c>
      <c r="K16" s="46"/>
      <c r="L16" s="47"/>
      <c r="M16" s="48">
        <v>1</v>
      </c>
      <c r="N16" s="46">
        <v>1</v>
      </c>
      <c r="O16" s="46">
        <v>1</v>
      </c>
      <c r="P16" s="46">
        <v>1</v>
      </c>
      <c r="Q16" s="46">
        <v>1</v>
      </c>
      <c r="R16" s="46"/>
      <c r="S16" s="49"/>
      <c r="T16" s="45">
        <v>1</v>
      </c>
      <c r="U16" s="46">
        <v>1</v>
      </c>
      <c r="V16" s="46">
        <v>1</v>
      </c>
      <c r="W16" s="46">
        <v>1</v>
      </c>
      <c r="X16" s="46">
        <v>1</v>
      </c>
      <c r="Y16" s="46"/>
      <c r="Z16" s="47"/>
      <c r="AA16" s="48">
        <v>1</v>
      </c>
      <c r="AB16" s="46">
        <v>1</v>
      </c>
      <c r="AC16" s="46">
        <v>1</v>
      </c>
      <c r="AD16" s="46">
        <v>1</v>
      </c>
      <c r="AE16" s="46">
        <v>1</v>
      </c>
      <c r="AF16" s="46"/>
      <c r="AG16" s="49"/>
      <c r="AH16" s="36">
        <f t="shared" si="1"/>
        <v>20</v>
      </c>
      <c r="AI16" s="57">
        <f t="shared" si="2"/>
        <v>5</v>
      </c>
      <c r="AJ16" s="87" t="str">
        <f t="shared" si="0"/>
        <v/>
      </c>
    </row>
    <row r="17" spans="2:36" ht="21" customHeight="1" thickBot="1" x14ac:dyDescent="0.2">
      <c r="B17" s="56"/>
      <c r="C17" s="55"/>
      <c r="D17" s="55"/>
      <c r="E17" s="51"/>
      <c r="F17" s="76"/>
      <c r="G17" s="77"/>
      <c r="H17" s="77"/>
      <c r="I17" s="77"/>
      <c r="J17" s="77"/>
      <c r="K17" s="77"/>
      <c r="L17" s="78"/>
      <c r="M17" s="79"/>
      <c r="N17" s="77"/>
      <c r="O17" s="77"/>
      <c r="P17" s="77"/>
      <c r="Q17" s="77"/>
      <c r="R17" s="77"/>
      <c r="S17" s="80"/>
      <c r="T17" s="76"/>
      <c r="U17" s="77"/>
      <c r="V17" s="77"/>
      <c r="W17" s="77"/>
      <c r="X17" s="77"/>
      <c r="Y17" s="77"/>
      <c r="Z17" s="78"/>
      <c r="AA17" s="79"/>
      <c r="AB17" s="77"/>
      <c r="AC17" s="77"/>
      <c r="AD17" s="77"/>
      <c r="AE17" s="77"/>
      <c r="AF17" s="77"/>
      <c r="AG17" s="80"/>
      <c r="AH17" s="108" t="str">
        <f t="shared" si="1"/>
        <v/>
      </c>
      <c r="AI17" s="57" t="str">
        <f t="shared" si="2"/>
        <v/>
      </c>
      <c r="AJ17" s="106" t="str">
        <f t="shared" si="0"/>
        <v/>
      </c>
    </row>
    <row r="18" spans="2:36" ht="21" customHeight="1" thickBot="1" x14ac:dyDescent="0.2">
      <c r="B18" s="156" t="s">
        <v>100</v>
      </c>
      <c r="C18" s="157"/>
      <c r="D18" s="157"/>
      <c r="E18" s="158"/>
      <c r="F18" s="83">
        <f>IF(SUMIF($B$8:$B$17,"介護職員",F8:F17)=0,"",SUMIF($B$8:$B$17,"介護職員",F8:F17)+SUMIF($B$8:$B$17,"介護職員（看護職員）",F8:F17))</f>
        <v>19</v>
      </c>
      <c r="G18" s="81">
        <f t="shared" ref="G18:AG18" si="3">IF(SUMIF($B$8:$B$17,"介護職員",G8:G17)=0,"",SUMIF($B$8:$B$17,"介護職員",G8:G17)+SUMIF($B$8:$B$17,"介護職員（看護職員）",G8:G17))</f>
        <v>15</v>
      </c>
      <c r="H18" s="81">
        <f t="shared" si="3"/>
        <v>11</v>
      </c>
      <c r="I18" s="81">
        <f t="shared" si="3"/>
        <v>11</v>
      </c>
      <c r="J18" s="81">
        <f t="shared" si="3"/>
        <v>15</v>
      </c>
      <c r="K18" s="81">
        <f t="shared" si="3"/>
        <v>8</v>
      </c>
      <c r="L18" s="82" t="str">
        <f t="shared" si="3"/>
        <v/>
      </c>
      <c r="M18" s="83">
        <f t="shared" si="3"/>
        <v>19</v>
      </c>
      <c r="N18" s="81">
        <f t="shared" si="3"/>
        <v>19</v>
      </c>
      <c r="O18" s="81">
        <f t="shared" si="3"/>
        <v>11</v>
      </c>
      <c r="P18" s="81">
        <f t="shared" si="3"/>
        <v>11</v>
      </c>
      <c r="Q18" s="81">
        <f t="shared" si="3"/>
        <v>15</v>
      </c>
      <c r="R18" s="81">
        <f t="shared" si="3"/>
        <v>8</v>
      </c>
      <c r="S18" s="84" t="str">
        <f t="shared" si="3"/>
        <v/>
      </c>
      <c r="T18" s="83">
        <f t="shared" si="3"/>
        <v>19</v>
      </c>
      <c r="U18" s="81">
        <f t="shared" si="3"/>
        <v>19</v>
      </c>
      <c r="V18" s="81">
        <f t="shared" si="3"/>
        <v>11</v>
      </c>
      <c r="W18" s="81">
        <f t="shared" si="3"/>
        <v>11</v>
      </c>
      <c r="X18" s="81">
        <f t="shared" si="3"/>
        <v>15</v>
      </c>
      <c r="Y18" s="81">
        <f t="shared" si="3"/>
        <v>8</v>
      </c>
      <c r="Z18" s="84" t="str">
        <f t="shared" si="3"/>
        <v/>
      </c>
      <c r="AA18" s="85">
        <f t="shared" si="3"/>
        <v>19</v>
      </c>
      <c r="AB18" s="81">
        <f t="shared" si="3"/>
        <v>19</v>
      </c>
      <c r="AC18" s="81">
        <f t="shared" si="3"/>
        <v>11</v>
      </c>
      <c r="AD18" s="81">
        <f t="shared" si="3"/>
        <v>11</v>
      </c>
      <c r="AE18" s="81">
        <f t="shared" si="3"/>
        <v>15</v>
      </c>
      <c r="AF18" s="81">
        <f t="shared" si="3"/>
        <v>8</v>
      </c>
      <c r="AG18" s="114" t="str">
        <f t="shared" si="3"/>
        <v/>
      </c>
      <c r="AH18" s="109">
        <f t="shared" si="1"/>
        <v>328</v>
      </c>
      <c r="AI18" s="58"/>
      <c r="AJ18" s="107">
        <f>SUM(AJ8:AJ17)</f>
        <v>3.2800000000000002</v>
      </c>
    </row>
    <row r="19" spans="2:36" ht="21" customHeight="1" thickBot="1" x14ac:dyDescent="0.2">
      <c r="B19" s="156" t="s">
        <v>63</v>
      </c>
      <c r="C19" s="157"/>
      <c r="D19" s="157"/>
      <c r="E19" s="158"/>
      <c r="F19" s="115">
        <v>10</v>
      </c>
      <c r="G19" s="116">
        <v>8</v>
      </c>
      <c r="H19" s="116">
        <v>6</v>
      </c>
      <c r="I19" s="116">
        <v>9</v>
      </c>
      <c r="J19" s="116">
        <v>8</v>
      </c>
      <c r="K19" s="116">
        <v>7</v>
      </c>
      <c r="L19" s="117"/>
      <c r="M19" s="115">
        <v>10</v>
      </c>
      <c r="N19" s="116">
        <v>5</v>
      </c>
      <c r="O19" s="116">
        <v>8</v>
      </c>
      <c r="P19" s="116">
        <v>7</v>
      </c>
      <c r="Q19" s="116">
        <v>10</v>
      </c>
      <c r="R19" s="116">
        <v>9</v>
      </c>
      <c r="S19" s="118"/>
      <c r="T19" s="115">
        <v>7</v>
      </c>
      <c r="U19" s="116">
        <v>7</v>
      </c>
      <c r="V19" s="116">
        <v>8</v>
      </c>
      <c r="W19" s="116">
        <v>5</v>
      </c>
      <c r="X19" s="116">
        <v>9</v>
      </c>
      <c r="Y19" s="116">
        <v>10</v>
      </c>
      <c r="Z19" s="117"/>
      <c r="AA19" s="115">
        <v>8</v>
      </c>
      <c r="AB19" s="116">
        <v>7</v>
      </c>
      <c r="AC19" s="116">
        <v>8</v>
      </c>
      <c r="AD19" s="116">
        <v>9</v>
      </c>
      <c r="AE19" s="116">
        <v>10</v>
      </c>
      <c r="AF19" s="116">
        <v>8</v>
      </c>
      <c r="AG19" s="119"/>
      <c r="AH19" s="109">
        <f t="shared" si="1"/>
        <v>193</v>
      </c>
      <c r="AI19" s="111" t="s">
        <v>99</v>
      </c>
      <c r="AJ19" s="112">
        <f ca="1">SUMIF(B8:E17,"介護職員",AJ8:AJ17)</f>
        <v>2.04</v>
      </c>
    </row>
    <row r="20" spans="2:36" ht="21" customHeight="1" thickBot="1" x14ac:dyDescent="0.2">
      <c r="B20" s="190" t="s">
        <v>101</v>
      </c>
      <c r="C20" s="191"/>
      <c r="D20" s="191"/>
      <c r="E20" s="192"/>
      <c r="F20" s="83" t="str">
        <f>IF($D$26="","",IF(F19="","",IF(F23&lt;=F18,"〇","×")))</f>
        <v>〇</v>
      </c>
      <c r="G20" s="81" t="str">
        <f t="shared" ref="G20:AG20" si="4">IF($D$26="","",IF(G19="","",IF(G23&lt;=G18,"〇","×")))</f>
        <v>〇</v>
      </c>
      <c r="H20" s="81" t="str">
        <f t="shared" si="4"/>
        <v>〇</v>
      </c>
      <c r="I20" s="81" t="str">
        <f t="shared" si="4"/>
        <v>〇</v>
      </c>
      <c r="J20" s="81" t="str">
        <f t="shared" si="4"/>
        <v>〇</v>
      </c>
      <c r="K20" s="81" t="str">
        <f t="shared" si="4"/>
        <v>〇</v>
      </c>
      <c r="L20" s="82" t="str">
        <f t="shared" si="4"/>
        <v/>
      </c>
      <c r="M20" s="83" t="str">
        <f t="shared" si="4"/>
        <v>〇</v>
      </c>
      <c r="N20" s="81" t="str">
        <f t="shared" si="4"/>
        <v>〇</v>
      </c>
      <c r="O20" s="81" t="str">
        <f t="shared" si="4"/>
        <v>〇</v>
      </c>
      <c r="P20" s="81" t="str">
        <f t="shared" si="4"/>
        <v>〇</v>
      </c>
      <c r="Q20" s="81" t="str">
        <f t="shared" si="4"/>
        <v>〇</v>
      </c>
      <c r="R20" s="81" t="str">
        <f t="shared" si="4"/>
        <v>〇</v>
      </c>
      <c r="S20" s="84" t="str">
        <f t="shared" si="4"/>
        <v/>
      </c>
      <c r="T20" s="83" t="str">
        <f t="shared" si="4"/>
        <v>〇</v>
      </c>
      <c r="U20" s="81" t="str">
        <f t="shared" si="4"/>
        <v>〇</v>
      </c>
      <c r="V20" s="81" t="str">
        <f t="shared" si="4"/>
        <v>〇</v>
      </c>
      <c r="W20" s="81" t="str">
        <f t="shared" si="4"/>
        <v>〇</v>
      </c>
      <c r="X20" s="81" t="str">
        <f t="shared" si="4"/>
        <v>〇</v>
      </c>
      <c r="Y20" s="81" t="str">
        <f t="shared" si="4"/>
        <v>〇</v>
      </c>
      <c r="Z20" s="84" t="str">
        <f t="shared" si="4"/>
        <v/>
      </c>
      <c r="AA20" s="85" t="str">
        <f t="shared" si="4"/>
        <v>〇</v>
      </c>
      <c r="AB20" s="81" t="str">
        <f t="shared" si="4"/>
        <v>〇</v>
      </c>
      <c r="AC20" s="81" t="str">
        <f t="shared" si="4"/>
        <v>〇</v>
      </c>
      <c r="AD20" s="81" t="str">
        <f t="shared" si="4"/>
        <v>〇</v>
      </c>
      <c r="AE20" s="81" t="str">
        <f t="shared" si="4"/>
        <v>〇</v>
      </c>
      <c r="AF20" s="81" t="str">
        <f t="shared" si="4"/>
        <v>〇</v>
      </c>
      <c r="AG20" s="114" t="str">
        <f t="shared" si="4"/>
        <v/>
      </c>
      <c r="AH20" s="124"/>
      <c r="AI20" s="110" t="s">
        <v>98</v>
      </c>
      <c r="AJ20" s="113">
        <f ca="1">AJ18-AJ19</f>
        <v>1.2400000000000002</v>
      </c>
    </row>
    <row r="21" spans="2:36" ht="21" customHeight="1" thickBot="1" x14ac:dyDescent="0.2">
      <c r="B21" s="156" t="s">
        <v>116</v>
      </c>
      <c r="C21" s="157"/>
      <c r="D21" s="157"/>
      <c r="E21" s="158"/>
      <c r="F21" s="83">
        <f>IF(SUMIF($B$8:$B$17,"生活相談員",F8:F17)=0,"",SUMIF($B$8:$B$17,"生活相談員",F8:F17))</f>
        <v>8</v>
      </c>
      <c r="G21" s="81">
        <f>IF(SUMIF($B$8:$B$17,"生活相談員",G8:G17)=0,"",SUMIF($B$8:$B$17,"生活相談員",G8:G17))</f>
        <v>8</v>
      </c>
      <c r="H21" s="81">
        <f t="shared" ref="H21:AG21" si="5">IF(SUMIF($B$8:$B$17,"生活相談員",H8:H17)=0,"",SUMIF($B$8:$B$17,"生活相談員",H8:H17))</f>
        <v>8</v>
      </c>
      <c r="I21" s="81">
        <f t="shared" si="5"/>
        <v>8</v>
      </c>
      <c r="J21" s="81">
        <f t="shared" si="5"/>
        <v>8</v>
      </c>
      <c r="K21" s="81">
        <f t="shared" si="5"/>
        <v>8</v>
      </c>
      <c r="L21" s="82" t="str">
        <f t="shared" si="5"/>
        <v/>
      </c>
      <c r="M21" s="83">
        <f t="shared" si="5"/>
        <v>8</v>
      </c>
      <c r="N21" s="81">
        <f t="shared" si="5"/>
        <v>8</v>
      </c>
      <c r="O21" s="81">
        <f t="shared" si="5"/>
        <v>8</v>
      </c>
      <c r="P21" s="81">
        <f t="shared" si="5"/>
        <v>8</v>
      </c>
      <c r="Q21" s="81">
        <f t="shared" si="5"/>
        <v>8</v>
      </c>
      <c r="R21" s="81">
        <f t="shared" si="5"/>
        <v>8</v>
      </c>
      <c r="S21" s="84" t="str">
        <f t="shared" si="5"/>
        <v/>
      </c>
      <c r="T21" s="83">
        <f t="shared" si="5"/>
        <v>8</v>
      </c>
      <c r="U21" s="81">
        <f t="shared" si="5"/>
        <v>8</v>
      </c>
      <c r="V21" s="81">
        <f t="shared" si="5"/>
        <v>8</v>
      </c>
      <c r="W21" s="81">
        <f t="shared" si="5"/>
        <v>8</v>
      </c>
      <c r="X21" s="81">
        <f t="shared" si="5"/>
        <v>8</v>
      </c>
      <c r="Y21" s="81">
        <f t="shared" si="5"/>
        <v>8</v>
      </c>
      <c r="Z21" s="84" t="str">
        <f t="shared" si="5"/>
        <v/>
      </c>
      <c r="AA21" s="85">
        <f t="shared" si="5"/>
        <v>8</v>
      </c>
      <c r="AB21" s="81">
        <f t="shared" si="5"/>
        <v>8</v>
      </c>
      <c r="AC21" s="81">
        <f t="shared" si="5"/>
        <v>8</v>
      </c>
      <c r="AD21" s="81">
        <f t="shared" si="5"/>
        <v>8</v>
      </c>
      <c r="AE21" s="81">
        <f t="shared" si="5"/>
        <v>8</v>
      </c>
      <c r="AF21" s="81">
        <f t="shared" si="5"/>
        <v>8</v>
      </c>
      <c r="AG21" s="114" t="str">
        <f t="shared" si="5"/>
        <v/>
      </c>
      <c r="AH21" s="124"/>
      <c r="AI21" s="130"/>
      <c r="AJ21" s="131"/>
    </row>
    <row r="22" spans="2:36" ht="21" customHeight="1" thickBot="1" x14ac:dyDescent="0.2">
      <c r="B22" s="190" t="s">
        <v>115</v>
      </c>
      <c r="C22" s="191"/>
      <c r="D22" s="191"/>
      <c r="E22" s="192"/>
      <c r="F22" s="83" t="str">
        <f>IF($D$26="","",IF(F21="","",IF($D$26&lt;=F21,"〇","×")))</f>
        <v>〇</v>
      </c>
      <c r="G22" s="81" t="str">
        <f t="shared" ref="G22:AG22" si="6">IF($D$26="","",IF(G21="","",IF($D$26&lt;=G21,"〇","×")))</f>
        <v>〇</v>
      </c>
      <c r="H22" s="81" t="str">
        <f t="shared" si="6"/>
        <v>〇</v>
      </c>
      <c r="I22" s="81" t="str">
        <f t="shared" si="6"/>
        <v>〇</v>
      </c>
      <c r="J22" s="81" t="str">
        <f t="shared" si="6"/>
        <v>〇</v>
      </c>
      <c r="K22" s="81" t="str">
        <f t="shared" si="6"/>
        <v>〇</v>
      </c>
      <c r="L22" s="82" t="str">
        <f t="shared" si="6"/>
        <v/>
      </c>
      <c r="M22" s="83" t="str">
        <f t="shared" si="6"/>
        <v>〇</v>
      </c>
      <c r="N22" s="81" t="str">
        <f t="shared" si="6"/>
        <v>〇</v>
      </c>
      <c r="O22" s="81" t="str">
        <f t="shared" si="6"/>
        <v>〇</v>
      </c>
      <c r="P22" s="81" t="str">
        <f t="shared" si="6"/>
        <v>〇</v>
      </c>
      <c r="Q22" s="81" t="str">
        <f t="shared" si="6"/>
        <v>〇</v>
      </c>
      <c r="R22" s="81" t="str">
        <f t="shared" si="6"/>
        <v>〇</v>
      </c>
      <c r="S22" s="84" t="str">
        <f t="shared" si="6"/>
        <v/>
      </c>
      <c r="T22" s="83" t="str">
        <f t="shared" si="6"/>
        <v>〇</v>
      </c>
      <c r="U22" s="81" t="str">
        <f t="shared" si="6"/>
        <v>〇</v>
      </c>
      <c r="V22" s="81" t="str">
        <f t="shared" si="6"/>
        <v>〇</v>
      </c>
      <c r="W22" s="81" t="str">
        <f t="shared" si="6"/>
        <v>〇</v>
      </c>
      <c r="X22" s="81" t="str">
        <f t="shared" si="6"/>
        <v>〇</v>
      </c>
      <c r="Y22" s="81" t="str">
        <f t="shared" si="6"/>
        <v>〇</v>
      </c>
      <c r="Z22" s="84" t="str">
        <f t="shared" si="6"/>
        <v/>
      </c>
      <c r="AA22" s="85" t="str">
        <f t="shared" si="6"/>
        <v>〇</v>
      </c>
      <c r="AB22" s="81" t="str">
        <f t="shared" si="6"/>
        <v>〇</v>
      </c>
      <c r="AC22" s="81" t="str">
        <f t="shared" si="6"/>
        <v>〇</v>
      </c>
      <c r="AD22" s="81" t="str">
        <f t="shared" si="6"/>
        <v>〇</v>
      </c>
      <c r="AE22" s="81" t="str">
        <f t="shared" si="6"/>
        <v>〇</v>
      </c>
      <c r="AF22" s="81" t="str">
        <f t="shared" si="6"/>
        <v>〇</v>
      </c>
      <c r="AG22" s="114" t="str">
        <f t="shared" si="6"/>
        <v/>
      </c>
      <c r="AH22" s="125"/>
      <c r="AI22" s="129"/>
      <c r="AJ22" s="132"/>
    </row>
    <row r="23" spans="2:36" x14ac:dyDescent="0.15">
      <c r="B23" s="31"/>
      <c r="C23" s="27"/>
      <c r="D23" s="27"/>
      <c r="E23" s="27"/>
      <c r="F23" s="102">
        <f>IF(F19&gt;18,"ｴﾗｰ",IF(F19&lt;16,$D$26,$D$26*2))</f>
        <v>7</v>
      </c>
      <c r="G23" s="102">
        <f t="shared" ref="G23:AG23" si="7">IF(G19&gt;18,"ｴﾗｰ",IF(G19&lt;16,$D$26,$D$26*2))</f>
        <v>7</v>
      </c>
      <c r="H23" s="102">
        <f t="shared" si="7"/>
        <v>7</v>
      </c>
      <c r="I23" s="102">
        <f t="shared" si="7"/>
        <v>7</v>
      </c>
      <c r="J23" s="102">
        <f t="shared" si="7"/>
        <v>7</v>
      </c>
      <c r="K23" s="102">
        <f t="shared" si="7"/>
        <v>7</v>
      </c>
      <c r="L23" s="102">
        <f t="shared" si="7"/>
        <v>7</v>
      </c>
      <c r="M23" s="102">
        <f t="shared" si="7"/>
        <v>7</v>
      </c>
      <c r="N23" s="102">
        <f t="shared" si="7"/>
        <v>7</v>
      </c>
      <c r="O23" s="102">
        <f t="shared" si="7"/>
        <v>7</v>
      </c>
      <c r="P23" s="102">
        <f t="shared" si="7"/>
        <v>7</v>
      </c>
      <c r="Q23" s="102">
        <f t="shared" si="7"/>
        <v>7</v>
      </c>
      <c r="R23" s="102">
        <f t="shared" si="7"/>
        <v>7</v>
      </c>
      <c r="S23" s="102">
        <f t="shared" si="7"/>
        <v>7</v>
      </c>
      <c r="T23" s="102">
        <f t="shared" si="7"/>
        <v>7</v>
      </c>
      <c r="U23" s="102">
        <f t="shared" si="7"/>
        <v>7</v>
      </c>
      <c r="V23" s="102">
        <f t="shared" si="7"/>
        <v>7</v>
      </c>
      <c r="W23" s="102">
        <f t="shared" si="7"/>
        <v>7</v>
      </c>
      <c r="X23" s="102">
        <f t="shared" si="7"/>
        <v>7</v>
      </c>
      <c r="Y23" s="102">
        <f t="shared" si="7"/>
        <v>7</v>
      </c>
      <c r="Z23" s="102">
        <f t="shared" si="7"/>
        <v>7</v>
      </c>
      <c r="AA23" s="102">
        <f t="shared" si="7"/>
        <v>7</v>
      </c>
      <c r="AB23" s="102">
        <f t="shared" si="7"/>
        <v>7</v>
      </c>
      <c r="AC23" s="102">
        <f t="shared" si="7"/>
        <v>7</v>
      </c>
      <c r="AD23" s="102">
        <f t="shared" si="7"/>
        <v>7</v>
      </c>
      <c r="AE23" s="102">
        <f t="shared" si="7"/>
        <v>7</v>
      </c>
      <c r="AF23" s="102">
        <f t="shared" si="7"/>
        <v>7</v>
      </c>
      <c r="AG23" s="102">
        <f t="shared" si="7"/>
        <v>7</v>
      </c>
      <c r="AH23" s="27"/>
      <c r="AI23" s="27"/>
      <c r="AJ23" s="27"/>
    </row>
    <row r="24" spans="2:36" ht="12" customHeight="1" x14ac:dyDescent="0.15">
      <c r="B24" s="1" t="s">
        <v>19</v>
      </c>
      <c r="C24" s="92">
        <v>10</v>
      </c>
      <c r="D24" s="2" t="s">
        <v>88</v>
      </c>
      <c r="E24" s="71" t="str">
        <f>IF(C24&gt;10,"看護職員の配置が必要です","")</f>
        <v/>
      </c>
      <c r="F24" s="6"/>
      <c r="G24" s="67"/>
      <c r="H24" s="101"/>
      <c r="I24" s="97"/>
      <c r="J24" s="97"/>
      <c r="K24" s="97"/>
      <c r="L24" s="97"/>
      <c r="M24" s="97"/>
      <c r="N24" s="97"/>
      <c r="O24" s="97"/>
      <c r="P24" s="97"/>
      <c r="Q24" s="97"/>
      <c r="R24" s="97"/>
      <c r="S24" s="97"/>
      <c r="T24" s="97"/>
      <c r="U24" s="97"/>
      <c r="V24" s="90" t="s">
        <v>13</v>
      </c>
      <c r="W24" s="193" t="s">
        <v>2</v>
      </c>
      <c r="X24" s="193"/>
      <c r="Y24" s="193"/>
      <c r="Z24" s="193"/>
      <c r="AA24" s="193"/>
      <c r="AB24" s="193"/>
      <c r="AC24" s="193"/>
      <c r="AD24" s="194" t="s">
        <v>4</v>
      </c>
      <c r="AE24" s="194"/>
      <c r="AF24" s="194" t="s">
        <v>5</v>
      </c>
      <c r="AG24" s="194"/>
      <c r="AH24" s="96"/>
      <c r="AI24" s="96"/>
      <c r="AJ24" s="27"/>
    </row>
    <row r="25" spans="2:36" ht="12" customHeight="1" x14ac:dyDescent="0.15">
      <c r="B25" s="1" t="s">
        <v>87</v>
      </c>
      <c r="C25" s="2"/>
      <c r="D25" s="2"/>
      <c r="E25" s="2"/>
      <c r="F25" s="2"/>
      <c r="G25" s="4"/>
      <c r="H25" s="4"/>
      <c r="I25" s="4"/>
      <c r="J25" s="4"/>
      <c r="K25" s="89" t="s">
        <v>49</v>
      </c>
      <c r="L25" s="120">
        <v>8</v>
      </c>
      <c r="M25" s="1" t="s">
        <v>50</v>
      </c>
      <c r="N25" s="89"/>
      <c r="O25" s="89" t="s">
        <v>51</v>
      </c>
      <c r="P25" s="92">
        <v>40</v>
      </c>
      <c r="Q25" s="2" t="s">
        <v>18</v>
      </c>
      <c r="R25" s="69"/>
      <c r="S25" s="69"/>
      <c r="T25" s="69"/>
      <c r="U25" s="69"/>
      <c r="V25" s="10" t="s">
        <v>14</v>
      </c>
      <c r="W25" s="13">
        <v>8</v>
      </c>
      <c r="X25" s="24" t="s">
        <v>3</v>
      </c>
      <c r="Y25" s="14">
        <v>0</v>
      </c>
      <c r="Z25" s="24" t="s">
        <v>7</v>
      </c>
      <c r="AA25" s="15">
        <v>17</v>
      </c>
      <c r="AB25" s="24" t="s">
        <v>3</v>
      </c>
      <c r="AC25" s="16">
        <v>0</v>
      </c>
      <c r="AD25" s="17">
        <v>1</v>
      </c>
      <c r="AE25" s="25" t="s">
        <v>8</v>
      </c>
      <c r="AF25" s="18">
        <v>8</v>
      </c>
      <c r="AG25" s="25" t="s">
        <v>8</v>
      </c>
      <c r="AH25" s="96"/>
      <c r="AI25" s="96"/>
      <c r="AJ25" s="59"/>
    </row>
    <row r="26" spans="2:36" ht="12" customHeight="1" x14ac:dyDescent="0.15">
      <c r="B26" s="1" t="s">
        <v>113</v>
      </c>
      <c r="C26" s="60"/>
      <c r="D26" s="92">
        <v>7</v>
      </c>
      <c r="E26" s="60" t="s">
        <v>89</v>
      </c>
      <c r="F26" s="60"/>
      <c r="G26" s="4"/>
      <c r="H26" s="195">
        <v>9</v>
      </c>
      <c r="I26" s="195"/>
      <c r="J26" s="91" t="s">
        <v>110</v>
      </c>
      <c r="K26" s="196">
        <v>0</v>
      </c>
      <c r="L26" s="197"/>
      <c r="M26" s="91" t="s">
        <v>111</v>
      </c>
      <c r="N26" s="4" t="s">
        <v>112</v>
      </c>
      <c r="O26" s="195">
        <v>16</v>
      </c>
      <c r="P26" s="195"/>
      <c r="Q26" s="4"/>
      <c r="R26" s="196">
        <v>0</v>
      </c>
      <c r="S26" s="197"/>
      <c r="T26" s="121" t="s">
        <v>111</v>
      </c>
      <c r="U26" s="70"/>
      <c r="V26" s="9" t="s">
        <v>15</v>
      </c>
      <c r="W26" s="13">
        <v>8</v>
      </c>
      <c r="X26" s="24" t="s">
        <v>3</v>
      </c>
      <c r="Y26" s="14">
        <v>0</v>
      </c>
      <c r="Z26" s="24" t="s">
        <v>7</v>
      </c>
      <c r="AA26" s="15">
        <v>9</v>
      </c>
      <c r="AB26" s="24" t="s">
        <v>3</v>
      </c>
      <c r="AC26" s="16">
        <v>0</v>
      </c>
      <c r="AD26" s="13"/>
      <c r="AE26" s="26" t="s">
        <v>8</v>
      </c>
      <c r="AF26" s="13">
        <v>1</v>
      </c>
      <c r="AG26" s="26" t="s">
        <v>8</v>
      </c>
      <c r="AH26" s="96"/>
      <c r="AI26" s="96"/>
      <c r="AJ26" s="59"/>
    </row>
    <row r="27" spans="2:36" x14ac:dyDescent="0.15">
      <c r="B27" s="4" t="s">
        <v>62</v>
      </c>
      <c r="C27" s="3"/>
      <c r="D27" s="3"/>
      <c r="E27" s="60"/>
      <c r="F27" s="60"/>
      <c r="G27" s="4"/>
      <c r="H27" s="4"/>
      <c r="I27" s="4"/>
      <c r="J27" s="60"/>
      <c r="K27" s="4"/>
      <c r="L27" s="60"/>
      <c r="M27" s="60"/>
      <c r="N27" s="60"/>
      <c r="O27" s="61"/>
      <c r="P27" s="61"/>
      <c r="Q27" s="95"/>
      <c r="R27" s="4"/>
      <c r="S27" s="62"/>
      <c r="T27" s="4"/>
      <c r="U27" s="91"/>
      <c r="V27" s="9" t="s">
        <v>16</v>
      </c>
      <c r="W27" s="13">
        <v>9</v>
      </c>
      <c r="X27" s="24" t="s">
        <v>3</v>
      </c>
      <c r="Y27" s="14">
        <v>0</v>
      </c>
      <c r="Z27" s="24" t="s">
        <v>7</v>
      </c>
      <c r="AA27" s="15">
        <v>17</v>
      </c>
      <c r="AB27" s="24" t="s">
        <v>3</v>
      </c>
      <c r="AC27" s="16">
        <v>0</v>
      </c>
      <c r="AD27" s="13">
        <v>1</v>
      </c>
      <c r="AE27" s="26" t="s">
        <v>8</v>
      </c>
      <c r="AF27" s="13">
        <v>7</v>
      </c>
      <c r="AG27" s="26" t="s">
        <v>8</v>
      </c>
      <c r="AH27" s="96"/>
      <c r="AI27" s="96"/>
      <c r="AJ27" s="59"/>
    </row>
    <row r="28" spans="2:36" x14ac:dyDescent="0.15">
      <c r="B28" s="4" t="s">
        <v>93</v>
      </c>
      <c r="C28" s="3"/>
      <c r="D28" s="93">
        <f ca="1">AJ19</f>
        <v>2.04</v>
      </c>
      <c r="E28" s="4" t="s">
        <v>106</v>
      </c>
      <c r="F28" s="4"/>
      <c r="I28" s="3"/>
      <c r="J28" s="3"/>
      <c r="K28" s="195">
        <v>0.8</v>
      </c>
      <c r="L28" s="195"/>
      <c r="M28" s="195"/>
      <c r="N28" s="8"/>
      <c r="O28" s="4" t="s">
        <v>95</v>
      </c>
      <c r="P28" s="103"/>
      <c r="Q28" s="199">
        <f ca="1">IF(K28="",0,K28/D28*100)</f>
        <v>39.215686274509807</v>
      </c>
      <c r="R28" s="199"/>
      <c r="S28" s="199"/>
      <c r="T28" s="91" t="s">
        <v>96</v>
      </c>
      <c r="V28" s="9" t="s">
        <v>71</v>
      </c>
      <c r="W28" s="13">
        <v>12</v>
      </c>
      <c r="X28" s="24" t="s">
        <v>3</v>
      </c>
      <c r="Y28" s="14">
        <v>0</v>
      </c>
      <c r="Z28" s="24" t="s">
        <v>7</v>
      </c>
      <c r="AA28" s="15">
        <v>16</v>
      </c>
      <c r="AB28" s="24" t="s">
        <v>3</v>
      </c>
      <c r="AC28" s="16">
        <v>0</v>
      </c>
      <c r="AD28" s="13"/>
      <c r="AE28" s="26" t="s">
        <v>8</v>
      </c>
      <c r="AF28" s="13">
        <v>4</v>
      </c>
      <c r="AG28" s="26" t="s">
        <v>8</v>
      </c>
      <c r="AH28" s="96"/>
      <c r="AI28" s="96"/>
      <c r="AJ28" s="59"/>
    </row>
    <row r="29" spans="2:36" x14ac:dyDescent="0.15">
      <c r="B29" s="4" t="s">
        <v>94</v>
      </c>
      <c r="C29" s="4"/>
      <c r="D29" s="93">
        <f>AJ18</f>
        <v>3.2800000000000002</v>
      </c>
      <c r="E29" s="103" t="s">
        <v>107</v>
      </c>
      <c r="F29" s="4"/>
      <c r="I29" s="91"/>
      <c r="J29" s="4"/>
      <c r="K29" s="195">
        <v>2.02</v>
      </c>
      <c r="L29" s="195"/>
      <c r="M29" s="195"/>
      <c r="N29" s="8"/>
      <c r="O29" s="4" t="s">
        <v>95</v>
      </c>
      <c r="P29" s="103"/>
      <c r="Q29" s="199">
        <f>IF(K29="",0,K29/D29*100)</f>
        <v>61.585365853658537</v>
      </c>
      <c r="R29" s="199"/>
      <c r="S29" s="199"/>
      <c r="T29" s="91" t="s">
        <v>97</v>
      </c>
      <c r="V29" s="9" t="s">
        <v>108</v>
      </c>
      <c r="W29" s="13">
        <v>13</v>
      </c>
      <c r="X29" s="24" t="s">
        <v>3</v>
      </c>
      <c r="Y29" s="14">
        <v>0</v>
      </c>
      <c r="Z29" s="24" t="s">
        <v>7</v>
      </c>
      <c r="AA29" s="15">
        <v>14</v>
      </c>
      <c r="AB29" s="24" t="s">
        <v>3</v>
      </c>
      <c r="AC29" s="16">
        <v>0</v>
      </c>
      <c r="AD29" s="13"/>
      <c r="AE29" s="26" t="s">
        <v>8</v>
      </c>
      <c r="AF29" s="13">
        <v>1</v>
      </c>
      <c r="AG29" s="26" t="s">
        <v>8</v>
      </c>
      <c r="AH29" s="96"/>
      <c r="AI29" s="96"/>
      <c r="AJ29" s="59"/>
    </row>
    <row r="30" spans="2:36" x14ac:dyDescent="0.15">
      <c r="B30" s="4"/>
      <c r="C30" s="4"/>
      <c r="D30" s="86"/>
      <c r="E30" s="86"/>
      <c r="F30" s="4"/>
      <c r="I30" s="91"/>
      <c r="J30" s="4"/>
      <c r="K30" s="91"/>
      <c r="L30" s="91"/>
      <c r="M30" s="91"/>
      <c r="N30" s="8"/>
      <c r="O30" s="91"/>
      <c r="P30" s="91"/>
      <c r="Q30" s="91"/>
      <c r="R30" s="4"/>
      <c r="S30" s="4"/>
      <c r="T30" s="103"/>
      <c r="U30" s="86"/>
      <c r="V30" s="9" t="s">
        <v>17</v>
      </c>
      <c r="W30" s="13">
        <v>14</v>
      </c>
      <c r="X30" s="24" t="s">
        <v>3</v>
      </c>
      <c r="Y30" s="14">
        <v>0</v>
      </c>
      <c r="Z30" s="24" t="s">
        <v>7</v>
      </c>
      <c r="AA30" s="15">
        <v>15</v>
      </c>
      <c r="AB30" s="24" t="s">
        <v>3</v>
      </c>
      <c r="AC30" s="16">
        <v>0</v>
      </c>
      <c r="AD30" s="13"/>
      <c r="AE30" s="26" t="s">
        <v>8</v>
      </c>
      <c r="AF30" s="13">
        <v>1</v>
      </c>
      <c r="AG30" s="26" t="s">
        <v>8</v>
      </c>
      <c r="AH30" s="96"/>
      <c r="AI30" s="96"/>
      <c r="AJ30" s="59"/>
    </row>
    <row r="31" spans="2:36" ht="12" customHeight="1" x14ac:dyDescent="0.15">
      <c r="B31" s="7" t="s">
        <v>109</v>
      </c>
      <c r="C31" s="7"/>
      <c r="D31" s="7"/>
      <c r="E31" s="7"/>
      <c r="F31" s="4"/>
      <c r="S31" s="4"/>
      <c r="T31" s="103"/>
      <c r="U31" s="86"/>
      <c r="V31" s="9" t="s">
        <v>6</v>
      </c>
      <c r="W31" s="187"/>
      <c r="X31" s="188"/>
      <c r="Y31" s="188"/>
      <c r="Z31" s="188"/>
      <c r="AA31" s="188"/>
      <c r="AB31" s="188"/>
      <c r="AC31" s="188"/>
      <c r="AD31" s="188"/>
      <c r="AE31" s="188"/>
      <c r="AF31" s="188"/>
      <c r="AG31" s="189"/>
      <c r="AH31" s="96"/>
      <c r="AI31" s="96"/>
      <c r="AJ31" s="59"/>
    </row>
    <row r="32" spans="2:36" ht="12" customHeight="1" x14ac:dyDescent="0.15">
      <c r="B32" s="186" t="s">
        <v>114</v>
      </c>
      <c r="C32" s="186"/>
      <c r="D32" s="186"/>
      <c r="E32" s="186"/>
      <c r="F32" s="4"/>
      <c r="S32" s="4"/>
      <c r="T32" s="103"/>
      <c r="U32" s="86"/>
      <c r="V32" s="9" t="s">
        <v>25</v>
      </c>
      <c r="W32" s="187"/>
      <c r="X32" s="188"/>
      <c r="Y32" s="188"/>
      <c r="Z32" s="188"/>
      <c r="AA32" s="188"/>
      <c r="AB32" s="188"/>
      <c r="AC32" s="188"/>
      <c r="AD32" s="188"/>
      <c r="AE32" s="188"/>
      <c r="AF32" s="188"/>
      <c r="AG32" s="189"/>
      <c r="AH32" s="96"/>
      <c r="AI32" s="96"/>
      <c r="AJ32" s="59"/>
    </row>
    <row r="33" spans="2:36" x14ac:dyDescent="0.15">
      <c r="B33" s="186"/>
      <c r="C33" s="186"/>
      <c r="D33" s="186"/>
      <c r="E33" s="186"/>
      <c r="F33" s="4"/>
      <c r="S33" s="4"/>
      <c r="T33" s="103"/>
      <c r="U33" s="86"/>
      <c r="AH33" s="96"/>
      <c r="AI33" s="96"/>
      <c r="AJ33" s="59"/>
    </row>
    <row r="34" spans="2:36" x14ac:dyDescent="0.15">
      <c r="B34" s="186"/>
      <c r="C34" s="186"/>
      <c r="D34" s="186"/>
      <c r="E34" s="186"/>
      <c r="F34" s="4"/>
      <c r="S34" s="4"/>
      <c r="T34" s="103"/>
      <c r="U34" s="86"/>
      <c r="AH34" s="96"/>
      <c r="AI34" s="96"/>
      <c r="AJ34" s="59"/>
    </row>
    <row r="35" spans="2:36" x14ac:dyDescent="0.15">
      <c r="B35" s="7"/>
      <c r="C35" s="7"/>
      <c r="D35" s="7"/>
      <c r="E35" s="7"/>
      <c r="F35" s="4"/>
      <c r="S35" s="4"/>
      <c r="T35" s="103"/>
      <c r="U35" s="86"/>
      <c r="AH35" s="96"/>
      <c r="AI35" s="96"/>
      <c r="AJ35" s="59"/>
    </row>
    <row r="36" spans="2:36" x14ac:dyDescent="0.15">
      <c r="B36" s="27"/>
      <c r="C36" s="59"/>
      <c r="D36" s="59"/>
      <c r="E36" s="59"/>
      <c r="F36" s="59"/>
      <c r="G36" s="59"/>
      <c r="H36" s="59"/>
      <c r="I36" s="59"/>
      <c r="J36" s="59"/>
      <c r="K36" s="59"/>
      <c r="L36" s="59"/>
      <c r="M36" s="59"/>
      <c r="N36" s="59"/>
      <c r="O36" s="59"/>
      <c r="P36" s="59"/>
      <c r="Q36" s="59"/>
      <c r="R36" s="59"/>
      <c r="S36" s="59"/>
      <c r="T36" s="59"/>
      <c r="U36" s="59"/>
      <c r="V36" s="59"/>
      <c r="W36" s="59"/>
      <c r="X36" s="59"/>
      <c r="Y36" s="59"/>
      <c r="Z36" s="59"/>
      <c r="AA36" s="96"/>
      <c r="AB36" s="96"/>
      <c r="AC36" s="96"/>
      <c r="AD36" s="96"/>
      <c r="AE36" s="96"/>
      <c r="AF36" s="96"/>
      <c r="AG36" s="96"/>
      <c r="AH36" s="96"/>
      <c r="AI36" s="96"/>
      <c r="AJ36" s="59"/>
    </row>
    <row r="37" spans="2:36" x14ac:dyDescent="0.15">
      <c r="B37" s="27" t="s">
        <v>46</v>
      </c>
      <c r="C37" s="59"/>
      <c r="D37" s="59"/>
      <c r="E37" s="59"/>
      <c r="F37" s="59"/>
      <c r="G37" s="59"/>
      <c r="H37" s="59"/>
      <c r="I37" s="59"/>
      <c r="J37" s="59"/>
      <c r="K37" s="59"/>
      <c r="L37" s="59"/>
      <c r="M37" s="59"/>
      <c r="N37" s="59"/>
      <c r="O37" s="59"/>
      <c r="P37" s="59"/>
      <c r="Q37" s="59"/>
      <c r="R37" s="59"/>
      <c r="S37" s="59"/>
      <c r="T37" s="59"/>
      <c r="U37" s="59"/>
      <c r="V37" s="59"/>
      <c r="W37" s="59"/>
      <c r="X37" s="59"/>
      <c r="Y37" s="59"/>
      <c r="Z37" s="59"/>
      <c r="AA37" s="96"/>
      <c r="AB37" s="96"/>
      <c r="AC37" s="96"/>
      <c r="AD37" s="96"/>
      <c r="AE37" s="96"/>
      <c r="AF37" s="96"/>
      <c r="AG37" s="96"/>
      <c r="AH37" s="96"/>
      <c r="AI37" s="96"/>
      <c r="AJ37" s="59"/>
    </row>
    <row r="38" spans="2:36" x14ac:dyDescent="0.15">
      <c r="B38" s="71" t="s">
        <v>44</v>
      </c>
      <c r="C38" s="59"/>
      <c r="D38" s="59"/>
      <c r="E38" s="59"/>
      <c r="F38" s="59"/>
      <c r="G38" s="59"/>
      <c r="H38" s="59"/>
      <c r="I38" s="59"/>
      <c r="J38" s="59"/>
      <c r="K38" s="59"/>
      <c r="L38" s="59"/>
      <c r="M38" s="59"/>
      <c r="N38" s="59"/>
      <c r="O38" s="59"/>
      <c r="P38" s="59"/>
      <c r="Q38" s="59"/>
      <c r="R38" s="59"/>
      <c r="S38" s="59"/>
      <c r="T38" s="59"/>
      <c r="U38" s="59"/>
      <c r="V38" s="59"/>
      <c r="W38" s="59"/>
      <c r="X38" s="59"/>
      <c r="Y38" s="59"/>
      <c r="Z38" s="59"/>
      <c r="AA38" s="96"/>
      <c r="AB38" s="96"/>
      <c r="AC38" s="96"/>
      <c r="AD38" s="96"/>
      <c r="AE38" s="96"/>
      <c r="AF38" s="96"/>
      <c r="AG38" s="96"/>
      <c r="AH38" s="96"/>
      <c r="AI38" s="96"/>
      <c r="AJ38" s="59"/>
    </row>
    <row r="39" spans="2:36" x14ac:dyDescent="0.15">
      <c r="B39" s="28" t="s">
        <v>74</v>
      </c>
      <c r="C39" s="59"/>
      <c r="D39" s="59"/>
      <c r="E39" s="59"/>
      <c r="F39" s="59"/>
      <c r="G39" s="59"/>
      <c r="H39" s="59"/>
      <c r="I39" s="59"/>
      <c r="J39" s="59"/>
      <c r="K39" s="59"/>
      <c r="L39" s="59"/>
      <c r="M39" s="59"/>
      <c r="N39" s="59"/>
      <c r="O39" s="59"/>
      <c r="P39" s="59"/>
      <c r="Q39" s="59"/>
      <c r="R39" s="59"/>
      <c r="S39" s="59"/>
      <c r="T39" s="59"/>
      <c r="U39" s="59"/>
      <c r="V39" s="59"/>
      <c r="W39" s="59"/>
      <c r="X39" s="59"/>
      <c r="Y39" s="59"/>
      <c r="Z39" s="59"/>
      <c r="AA39" s="96"/>
      <c r="AB39" s="96"/>
      <c r="AC39" s="96"/>
      <c r="AD39" s="96"/>
      <c r="AE39" s="96"/>
      <c r="AF39" s="96"/>
      <c r="AG39" s="96"/>
      <c r="AH39" s="96"/>
      <c r="AI39" s="96"/>
      <c r="AJ39" s="59"/>
    </row>
    <row r="40" spans="2:36" x14ac:dyDescent="0.15">
      <c r="B40" s="2" t="s">
        <v>75</v>
      </c>
      <c r="C40" s="59"/>
      <c r="D40" s="59"/>
      <c r="E40" s="59"/>
      <c r="F40" s="59"/>
      <c r="G40" s="59"/>
      <c r="H40" s="59"/>
      <c r="I40" s="59"/>
      <c r="J40" s="59"/>
      <c r="K40" s="59"/>
      <c r="L40" s="59"/>
      <c r="M40" s="59"/>
      <c r="N40" s="59"/>
      <c r="O40" s="59"/>
      <c r="P40" s="59"/>
      <c r="Q40" s="59"/>
      <c r="R40" s="59"/>
      <c r="S40" s="59"/>
      <c r="T40" s="59"/>
      <c r="U40" s="59"/>
      <c r="V40" s="59"/>
      <c r="W40" s="59"/>
      <c r="X40" s="59"/>
      <c r="Y40" s="59"/>
      <c r="Z40" s="59"/>
      <c r="AA40" s="96"/>
      <c r="AB40" s="96"/>
      <c r="AC40" s="96"/>
      <c r="AD40" s="96"/>
      <c r="AE40" s="96"/>
      <c r="AF40" s="96"/>
      <c r="AG40" s="96"/>
      <c r="AH40" s="96"/>
      <c r="AI40" s="96"/>
      <c r="AJ40" s="59"/>
    </row>
    <row r="41" spans="2:36" x14ac:dyDescent="0.15">
      <c r="B41" s="2" t="s">
        <v>47</v>
      </c>
      <c r="C41" s="59"/>
      <c r="D41" s="59"/>
      <c r="E41" s="59"/>
      <c r="F41" s="59"/>
      <c r="G41" s="59"/>
      <c r="H41" s="59"/>
      <c r="I41" s="59"/>
      <c r="J41" s="59"/>
      <c r="K41" s="59"/>
      <c r="L41" s="59"/>
      <c r="M41" s="59"/>
      <c r="N41" s="59"/>
      <c r="O41" s="59"/>
      <c r="P41" s="59"/>
      <c r="Q41" s="59"/>
      <c r="R41" s="59"/>
      <c r="S41" s="59"/>
      <c r="T41" s="59"/>
      <c r="U41" s="59"/>
      <c r="V41" s="59"/>
      <c r="W41" s="59"/>
      <c r="X41" s="59"/>
      <c r="Y41" s="59"/>
      <c r="Z41" s="59"/>
      <c r="AA41" s="96"/>
      <c r="AB41" s="96"/>
      <c r="AC41" s="96"/>
      <c r="AD41" s="96"/>
      <c r="AE41" s="96"/>
      <c r="AF41" s="96"/>
      <c r="AG41" s="96"/>
      <c r="AH41" s="96"/>
      <c r="AI41" s="96"/>
      <c r="AJ41" s="59"/>
    </row>
    <row r="42" spans="2:36" x14ac:dyDescent="0.15">
      <c r="B42" s="23" t="s">
        <v>48</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row>
    <row r="43" spans="2:36" x14ac:dyDescent="0.15">
      <c r="B43" s="23" t="s">
        <v>76</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row>
    <row r="44" spans="2:36" x14ac:dyDescent="0.15">
      <c r="B44" s="23" t="s">
        <v>77</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row>
    <row r="45" spans="2:36" ht="14.25" x14ac:dyDescent="0.15">
      <c r="B45" s="2" t="s">
        <v>68</v>
      </c>
      <c r="C45" s="6"/>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row>
    <row r="46" spans="2:36" x14ac:dyDescent="0.15">
      <c r="B46" s="2" t="s">
        <v>78</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row>
    <row r="47" spans="2:36" x14ac:dyDescent="0.15">
      <c r="B47" s="2" t="s">
        <v>79</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row>
    <row r="48" spans="2:36" x14ac:dyDescent="0.15">
      <c r="B48" s="68" t="s">
        <v>80</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2:39" x14ac:dyDescent="0.15">
      <c r="B49" s="2" t="s">
        <v>81</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2:39" x14ac:dyDescent="0.15">
      <c r="B50" s="28" t="s">
        <v>82</v>
      </c>
    </row>
    <row r="51" spans="2:39" x14ac:dyDescent="0.15">
      <c r="B51" s="28" t="s">
        <v>69</v>
      </c>
      <c r="P51" s="2"/>
    </row>
    <row r="52" spans="2:39" x14ac:dyDescent="0.15">
      <c r="B52" s="28" t="s">
        <v>70</v>
      </c>
      <c r="P52" s="2"/>
    </row>
    <row r="53" spans="2:39" x14ac:dyDescent="0.15">
      <c r="B53" s="28" t="s">
        <v>83</v>
      </c>
      <c r="P53" s="2"/>
    </row>
    <row r="54" spans="2:39" ht="13.5" x14ac:dyDescent="0.15">
      <c r="P54" s="21"/>
    </row>
    <row r="55" spans="2:39" ht="13.5" x14ac:dyDescent="0.15">
      <c r="P55" s="21"/>
    </row>
    <row r="57" spans="2:39" ht="13.5" x14ac:dyDescent="0.15">
      <c r="B57" s="88" t="s">
        <v>1</v>
      </c>
      <c r="C57" s="88"/>
      <c r="D57" s="88" t="s">
        <v>38</v>
      </c>
      <c r="E57" s="88" t="s">
        <v>43</v>
      </c>
      <c r="F57" s="88"/>
      <c r="G57" s="88"/>
      <c r="P57" s="2"/>
      <c r="R57" s="2"/>
    </row>
    <row r="58" spans="2:39" ht="13.5" x14ac:dyDescent="0.15">
      <c r="B58" s="88" t="s">
        <v>64</v>
      </c>
      <c r="C58" s="88"/>
      <c r="D58" s="88" t="s">
        <v>39</v>
      </c>
      <c r="E58" s="88" t="s">
        <v>40</v>
      </c>
      <c r="F58" s="88"/>
      <c r="G58" s="88"/>
      <c r="P58" s="2"/>
      <c r="R58" s="2"/>
    </row>
    <row r="59" spans="2:39" ht="13.5" x14ac:dyDescent="0.15">
      <c r="B59" s="99" t="s">
        <v>65</v>
      </c>
      <c r="C59" s="88"/>
      <c r="D59" s="88" t="s">
        <v>41</v>
      </c>
      <c r="E59" s="88"/>
      <c r="F59" s="88"/>
      <c r="G59" s="88"/>
    </row>
    <row r="60" spans="2:39" ht="13.5" x14ac:dyDescent="0.15">
      <c r="B60" s="100" t="s">
        <v>66</v>
      </c>
      <c r="C60" s="99"/>
      <c r="D60" s="99" t="s">
        <v>61</v>
      </c>
      <c r="E60" s="88"/>
      <c r="F60" s="88"/>
      <c r="G60" s="88"/>
    </row>
    <row r="61" spans="2:39" ht="13.5" x14ac:dyDescent="0.15">
      <c r="B61" s="100" t="s">
        <v>67</v>
      </c>
      <c r="C61" s="99"/>
      <c r="D61" s="99"/>
      <c r="E61" s="88"/>
      <c r="F61" s="88"/>
      <c r="G61" s="88"/>
    </row>
    <row r="62" spans="2:39" ht="14.25" x14ac:dyDescent="0.15">
      <c r="B62" s="104" t="s">
        <v>92</v>
      </c>
      <c r="C62" s="100"/>
      <c r="D62" s="100"/>
      <c r="E62" s="98"/>
      <c r="F62" s="98"/>
      <c r="G62" s="98"/>
      <c r="P62" s="1"/>
      <c r="Q62" s="63"/>
      <c r="R62" s="63"/>
      <c r="S62" s="63"/>
      <c r="T62" s="63"/>
      <c r="U62" s="1"/>
      <c r="V62" s="1"/>
      <c r="W62" s="1"/>
      <c r="X62" s="63"/>
      <c r="Y62" s="1"/>
      <c r="Z62" s="63"/>
      <c r="AA62" s="63"/>
      <c r="AB62" s="63"/>
      <c r="AC62" s="63"/>
      <c r="AD62" s="11"/>
      <c r="AE62" s="69"/>
      <c r="AF62" s="69"/>
      <c r="AG62" s="69"/>
      <c r="AH62" s="69"/>
      <c r="AI62" s="69"/>
      <c r="AJ62" s="69"/>
      <c r="AK62" s="1"/>
      <c r="AL62" s="64"/>
      <c r="AM62" s="4"/>
    </row>
    <row r="63" spans="2:39" ht="14.25" x14ac:dyDescent="0.15">
      <c r="C63" s="98"/>
      <c r="D63" s="98"/>
      <c r="E63" s="98"/>
      <c r="F63" s="98"/>
      <c r="G63" s="98"/>
      <c r="P63" s="4"/>
      <c r="Q63" s="12"/>
      <c r="R63" s="12"/>
      <c r="S63" s="12"/>
      <c r="T63" s="12"/>
      <c r="U63" s="4"/>
      <c r="V63" s="4"/>
      <c r="W63" s="4"/>
      <c r="X63" s="12"/>
      <c r="Y63" s="4"/>
      <c r="Z63" s="12"/>
      <c r="AA63" s="12"/>
      <c r="AB63" s="12"/>
      <c r="AC63" s="198"/>
      <c r="AD63" s="198"/>
      <c r="AE63" s="64"/>
      <c r="AF63" s="70"/>
      <c r="AG63" s="65"/>
      <c r="AH63" s="4"/>
      <c r="AI63" s="70"/>
      <c r="AJ63" s="12"/>
      <c r="AK63" s="64"/>
      <c r="AL63" s="70"/>
      <c r="AM63" s="65"/>
    </row>
    <row r="64" spans="2:39" x14ac:dyDescent="0.15">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sheetData>
  <mergeCells count="34">
    <mergeCell ref="H26:I26"/>
    <mergeCell ref="O26:P26"/>
    <mergeCell ref="AI5:AI7"/>
    <mergeCell ref="AJ5:AJ7"/>
    <mergeCell ref="B18:E18"/>
    <mergeCell ref="AH5:AH7"/>
    <mergeCell ref="B21:E21"/>
    <mergeCell ref="AC63:AD63"/>
    <mergeCell ref="B19:E19"/>
    <mergeCell ref="B20:E20"/>
    <mergeCell ref="AF24:AG24"/>
    <mergeCell ref="R26:S26"/>
    <mergeCell ref="K28:M28"/>
    <mergeCell ref="K29:M29"/>
    <mergeCell ref="B32:E34"/>
    <mergeCell ref="Q28:S28"/>
    <mergeCell ref="Q29:S29"/>
    <mergeCell ref="W24:AC24"/>
    <mergeCell ref="AD24:AE24"/>
    <mergeCell ref="W31:AG31"/>
    <mergeCell ref="W32:AG32"/>
    <mergeCell ref="B22:E22"/>
    <mergeCell ref="K26:L26"/>
    <mergeCell ref="Y2:AG2"/>
    <mergeCell ref="J3:P3"/>
    <mergeCell ref="W3:AF3"/>
    <mergeCell ref="B5:B7"/>
    <mergeCell ref="C5:C7"/>
    <mergeCell ref="D5:D7"/>
    <mergeCell ref="E5:E7"/>
    <mergeCell ref="F5:L5"/>
    <mergeCell ref="M5:S5"/>
    <mergeCell ref="T5:Z5"/>
    <mergeCell ref="AA5:AG5"/>
  </mergeCells>
  <phoneticPr fontId="2"/>
  <dataValidations count="2">
    <dataValidation type="list" allowBlank="1" showInputMessage="1" showErrorMessage="1" sqref="C8:C17">
      <formula1>$D$57:$D$60</formula1>
    </dataValidation>
    <dataValidation type="list" allowBlank="1" showInputMessage="1" showErrorMessage="1" sqref="B8:B17">
      <formula1>$B$57:$B$62</formula1>
    </dataValidation>
  </dataValidations>
  <printOptions horizontalCentered="1"/>
  <pageMargins left="0.78740157480314965" right="0.78740157480314965" top="0.98425196850393704" bottom="0.39370078740157483" header="0.51181102362204722" footer="0.51181102362204722"/>
  <pageSetup paperSize="9" scale="88" orientation="landscape" verticalDpi="300" r:id="rId1"/>
  <headerFooter alignWithMargins="0"/>
  <rowBreaks count="1" manualBreakCount="1">
    <brk id="3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topLeftCell="B1" zoomScaleNormal="100" workbookViewId="0">
      <selection activeCell="AI10" sqref="AI10"/>
    </sheetView>
  </sheetViews>
  <sheetFormatPr defaultRowHeight="12" x14ac:dyDescent="0.15"/>
  <cols>
    <col min="1" max="1" width="5.5" style="28" customWidth="1"/>
    <col min="2" max="2" width="7.625" style="28" customWidth="1"/>
    <col min="3" max="3" width="2.625" style="28" customWidth="1"/>
    <col min="4" max="4" width="5.625" style="28" customWidth="1"/>
    <col min="5" max="5" width="7.625" style="28" customWidth="1"/>
    <col min="6" max="33" width="2.625" style="28" customWidth="1"/>
    <col min="34" max="34" width="5.5" style="28" customWidth="1"/>
    <col min="35" max="35" width="8" style="28" customWidth="1"/>
    <col min="36" max="36" width="7.375" style="28" customWidth="1"/>
    <col min="37" max="16384" width="9" style="28"/>
  </cols>
  <sheetData>
    <row r="1" spans="2:36" x14ac:dyDescent="0.15">
      <c r="B1" s="28" t="s">
        <v>117</v>
      </c>
    </row>
    <row r="2" spans="2:36" ht="23.25" customHeight="1" x14ac:dyDescent="0.15">
      <c r="B2" s="133" t="s">
        <v>118</v>
      </c>
      <c r="AJ2" s="134" t="s">
        <v>119</v>
      </c>
    </row>
    <row r="3" spans="2:36" ht="24" customHeight="1" thickBot="1" x14ac:dyDescent="0.2">
      <c r="J3" s="98"/>
      <c r="AH3" s="135"/>
      <c r="AI3" s="135"/>
      <c r="AJ3" s="136" t="s">
        <v>120</v>
      </c>
    </row>
    <row r="4" spans="2:36" ht="19.5" customHeight="1" x14ac:dyDescent="0.15">
      <c r="B4" s="213" t="s">
        <v>26</v>
      </c>
      <c r="C4" s="221" t="s">
        <v>121</v>
      </c>
      <c r="D4" s="222"/>
      <c r="E4" s="225" t="s">
        <v>27</v>
      </c>
      <c r="F4" s="200" t="s">
        <v>28</v>
      </c>
      <c r="G4" s="201"/>
      <c r="H4" s="201"/>
      <c r="I4" s="201"/>
      <c r="J4" s="201"/>
      <c r="K4" s="201"/>
      <c r="L4" s="202"/>
      <c r="M4" s="205" t="s">
        <v>29</v>
      </c>
      <c r="N4" s="201"/>
      <c r="O4" s="201"/>
      <c r="P4" s="201"/>
      <c r="Q4" s="201"/>
      <c r="R4" s="201"/>
      <c r="S4" s="206"/>
      <c r="T4" s="200" t="s">
        <v>30</v>
      </c>
      <c r="U4" s="201"/>
      <c r="V4" s="201"/>
      <c r="W4" s="201"/>
      <c r="X4" s="201"/>
      <c r="Y4" s="201"/>
      <c r="Z4" s="202"/>
      <c r="AA4" s="205" t="s">
        <v>31</v>
      </c>
      <c r="AB4" s="201"/>
      <c r="AC4" s="201"/>
      <c r="AD4" s="201"/>
      <c r="AE4" s="201"/>
      <c r="AF4" s="201"/>
      <c r="AG4" s="206"/>
      <c r="AH4" s="207" t="s">
        <v>122</v>
      </c>
      <c r="AI4" s="209" t="s">
        <v>123</v>
      </c>
      <c r="AJ4" s="211" t="s">
        <v>124</v>
      </c>
    </row>
    <row r="5" spans="2:36" ht="19.5" customHeight="1" x14ac:dyDescent="0.15">
      <c r="B5" s="218"/>
      <c r="C5" s="223"/>
      <c r="D5" s="224"/>
      <c r="E5" s="203"/>
      <c r="F5" s="137">
        <v>1</v>
      </c>
      <c r="G5" s="138">
        <v>2</v>
      </c>
      <c r="H5" s="138">
        <v>3</v>
      </c>
      <c r="I5" s="138">
        <v>4</v>
      </c>
      <c r="J5" s="138">
        <v>5</v>
      </c>
      <c r="K5" s="138">
        <v>6</v>
      </c>
      <c r="L5" s="139">
        <v>7</v>
      </c>
      <c r="M5" s="140">
        <v>8</v>
      </c>
      <c r="N5" s="138">
        <v>9</v>
      </c>
      <c r="O5" s="138">
        <v>10</v>
      </c>
      <c r="P5" s="138">
        <v>11</v>
      </c>
      <c r="Q5" s="138">
        <v>12</v>
      </c>
      <c r="R5" s="138">
        <v>13</v>
      </c>
      <c r="S5" s="141">
        <v>14</v>
      </c>
      <c r="T5" s="137">
        <v>15</v>
      </c>
      <c r="U5" s="138">
        <v>16</v>
      </c>
      <c r="V5" s="138">
        <v>17</v>
      </c>
      <c r="W5" s="138">
        <v>18</v>
      </c>
      <c r="X5" s="138">
        <v>19</v>
      </c>
      <c r="Y5" s="138">
        <v>20</v>
      </c>
      <c r="Z5" s="139">
        <v>21</v>
      </c>
      <c r="AA5" s="140">
        <v>22</v>
      </c>
      <c r="AB5" s="138">
        <v>23</v>
      </c>
      <c r="AC5" s="138">
        <v>24</v>
      </c>
      <c r="AD5" s="138">
        <v>25</v>
      </c>
      <c r="AE5" s="138">
        <v>26</v>
      </c>
      <c r="AF5" s="138">
        <v>27</v>
      </c>
      <c r="AG5" s="141">
        <v>28</v>
      </c>
      <c r="AH5" s="208"/>
      <c r="AI5" s="210"/>
      <c r="AJ5" s="212"/>
    </row>
    <row r="6" spans="2:36" ht="19.5" customHeight="1" thickBot="1" x14ac:dyDescent="0.2">
      <c r="B6" s="220"/>
      <c r="C6" s="223"/>
      <c r="D6" s="224"/>
      <c r="E6" s="226"/>
      <c r="F6" s="142" t="s">
        <v>125</v>
      </c>
      <c r="G6" s="138"/>
      <c r="H6" s="138"/>
      <c r="I6" s="138"/>
      <c r="J6" s="138"/>
      <c r="K6" s="138"/>
      <c r="L6" s="139"/>
      <c r="M6" s="140"/>
      <c r="N6" s="138"/>
      <c r="O6" s="138"/>
      <c r="P6" s="138"/>
      <c r="Q6" s="138"/>
      <c r="R6" s="138"/>
      <c r="S6" s="141"/>
      <c r="T6" s="137"/>
      <c r="U6" s="138"/>
      <c r="V6" s="138"/>
      <c r="W6" s="138"/>
      <c r="X6" s="138"/>
      <c r="Y6" s="138"/>
      <c r="Z6" s="139"/>
      <c r="AA6" s="140"/>
      <c r="AB6" s="138"/>
      <c r="AC6" s="138"/>
      <c r="AD6" s="138"/>
      <c r="AE6" s="138"/>
      <c r="AF6" s="138"/>
      <c r="AG6" s="141"/>
      <c r="AH6" s="208"/>
      <c r="AI6" s="210"/>
      <c r="AJ6" s="212"/>
    </row>
    <row r="7" spans="2:36" ht="16.5" customHeight="1" x14ac:dyDescent="0.15">
      <c r="B7" s="213" t="s">
        <v>126</v>
      </c>
      <c r="C7" s="214"/>
      <c r="D7" s="214"/>
      <c r="E7" s="215"/>
      <c r="F7" s="142" t="s">
        <v>127</v>
      </c>
      <c r="G7" s="143" t="s">
        <v>14</v>
      </c>
      <c r="H7" s="143" t="s">
        <v>128</v>
      </c>
      <c r="I7" s="143" t="s">
        <v>15</v>
      </c>
      <c r="J7" s="143" t="s">
        <v>129</v>
      </c>
      <c r="K7" s="143" t="s">
        <v>14</v>
      </c>
      <c r="L7" s="144" t="s">
        <v>129</v>
      </c>
      <c r="M7" s="145"/>
      <c r="N7" s="143"/>
      <c r="O7" s="143"/>
      <c r="P7" s="143"/>
      <c r="Q7" s="143"/>
      <c r="R7" s="143"/>
      <c r="S7" s="146"/>
      <c r="T7" s="142"/>
      <c r="U7" s="143"/>
      <c r="V7" s="143"/>
      <c r="W7" s="143"/>
      <c r="X7" s="143"/>
      <c r="Y7" s="143"/>
      <c r="Z7" s="144"/>
      <c r="AA7" s="145"/>
      <c r="AB7" s="143"/>
      <c r="AC7" s="143"/>
      <c r="AD7" s="143"/>
      <c r="AE7" s="143"/>
      <c r="AF7" s="143"/>
      <c r="AG7" s="146"/>
      <c r="AH7" s="147"/>
      <c r="AI7" s="148"/>
      <c r="AJ7" s="216"/>
    </row>
    <row r="8" spans="2:36" ht="16.5" customHeight="1" x14ac:dyDescent="0.15">
      <c r="B8" s="218" t="s">
        <v>130</v>
      </c>
      <c r="C8" s="219"/>
      <c r="D8" s="219"/>
      <c r="E8" s="203"/>
      <c r="F8" s="142" t="s">
        <v>131</v>
      </c>
      <c r="G8" s="143" t="s">
        <v>131</v>
      </c>
      <c r="H8" s="143" t="s">
        <v>131</v>
      </c>
      <c r="I8" s="143" t="s">
        <v>132</v>
      </c>
      <c r="J8" s="143" t="s">
        <v>133</v>
      </c>
      <c r="K8" s="143" t="s">
        <v>134</v>
      </c>
      <c r="L8" s="144" t="s">
        <v>135</v>
      </c>
      <c r="M8" s="145"/>
      <c r="N8" s="143"/>
      <c r="O8" s="143"/>
      <c r="P8" s="143"/>
      <c r="Q8" s="143"/>
      <c r="R8" s="143"/>
      <c r="S8" s="146"/>
      <c r="T8" s="142"/>
      <c r="U8" s="143"/>
      <c r="V8" s="143"/>
      <c r="W8" s="143"/>
      <c r="X8" s="143"/>
      <c r="Y8" s="143"/>
      <c r="Z8" s="144"/>
      <c r="AA8" s="145"/>
      <c r="AB8" s="143"/>
      <c r="AC8" s="143"/>
      <c r="AD8" s="143"/>
      <c r="AE8" s="143"/>
      <c r="AF8" s="143"/>
      <c r="AG8" s="146"/>
      <c r="AH8" s="147"/>
      <c r="AI8" s="148"/>
      <c r="AJ8" s="216"/>
    </row>
    <row r="9" spans="2:36" ht="16.5" customHeight="1" x14ac:dyDescent="0.15">
      <c r="B9" s="137"/>
      <c r="C9" s="203"/>
      <c r="D9" s="204"/>
      <c r="E9" s="141"/>
      <c r="F9" s="137"/>
      <c r="G9" s="138"/>
      <c r="H9" s="138"/>
      <c r="I9" s="138"/>
      <c r="J9" s="138"/>
      <c r="K9" s="138"/>
      <c r="L9" s="139"/>
      <c r="M9" s="140"/>
      <c r="N9" s="138"/>
      <c r="O9" s="138"/>
      <c r="P9" s="138"/>
      <c r="Q9" s="138"/>
      <c r="R9" s="138"/>
      <c r="S9" s="141"/>
      <c r="T9" s="137"/>
      <c r="U9" s="138"/>
      <c r="V9" s="138"/>
      <c r="W9" s="138"/>
      <c r="X9" s="138"/>
      <c r="Y9" s="138"/>
      <c r="Z9" s="139"/>
      <c r="AA9" s="140"/>
      <c r="AB9" s="138"/>
      <c r="AC9" s="138"/>
      <c r="AD9" s="138"/>
      <c r="AE9" s="138"/>
      <c r="AF9" s="138"/>
      <c r="AG9" s="141"/>
      <c r="AH9" s="147"/>
      <c r="AI9" s="148"/>
      <c r="AJ9" s="216"/>
    </row>
    <row r="10" spans="2:36" ht="16.5" customHeight="1" x14ac:dyDescent="0.15">
      <c r="B10" s="137"/>
      <c r="C10" s="203"/>
      <c r="D10" s="204"/>
      <c r="E10" s="141"/>
      <c r="F10" s="137"/>
      <c r="G10" s="138"/>
      <c r="H10" s="138"/>
      <c r="I10" s="138"/>
      <c r="J10" s="138"/>
      <c r="K10" s="138"/>
      <c r="L10" s="139"/>
      <c r="M10" s="140"/>
      <c r="N10" s="138"/>
      <c r="O10" s="138"/>
      <c r="P10" s="138"/>
      <c r="Q10" s="138"/>
      <c r="R10" s="138"/>
      <c r="S10" s="141"/>
      <c r="T10" s="137"/>
      <c r="U10" s="138"/>
      <c r="V10" s="138"/>
      <c r="W10" s="138"/>
      <c r="X10" s="138"/>
      <c r="Y10" s="138"/>
      <c r="Z10" s="139"/>
      <c r="AA10" s="140"/>
      <c r="AB10" s="138"/>
      <c r="AC10" s="138"/>
      <c r="AD10" s="138"/>
      <c r="AE10" s="138"/>
      <c r="AF10" s="138"/>
      <c r="AG10" s="141"/>
      <c r="AH10" s="147"/>
      <c r="AI10" s="148"/>
      <c r="AJ10" s="216"/>
    </row>
    <row r="11" spans="2:36" ht="16.5" customHeight="1" x14ac:dyDescent="0.15">
      <c r="B11" s="137"/>
      <c r="C11" s="203"/>
      <c r="D11" s="204"/>
      <c r="E11" s="141"/>
      <c r="F11" s="137"/>
      <c r="G11" s="138"/>
      <c r="H11" s="138"/>
      <c r="I11" s="138"/>
      <c r="J11" s="138"/>
      <c r="K11" s="138"/>
      <c r="L11" s="139"/>
      <c r="M11" s="140"/>
      <c r="N11" s="138"/>
      <c r="O11" s="138"/>
      <c r="P11" s="138"/>
      <c r="Q11" s="138"/>
      <c r="R11" s="138"/>
      <c r="S11" s="141"/>
      <c r="T11" s="137"/>
      <c r="U11" s="138"/>
      <c r="V11" s="138"/>
      <c r="W11" s="138"/>
      <c r="X11" s="138"/>
      <c r="Y11" s="138"/>
      <c r="Z11" s="139"/>
      <c r="AA11" s="140"/>
      <c r="AB11" s="138"/>
      <c r="AC11" s="138"/>
      <c r="AD11" s="138"/>
      <c r="AE11" s="138"/>
      <c r="AF11" s="138"/>
      <c r="AG11" s="141"/>
      <c r="AH11" s="147"/>
      <c r="AI11" s="148"/>
      <c r="AJ11" s="216"/>
    </row>
    <row r="12" spans="2:36" ht="16.5" customHeight="1" x14ac:dyDescent="0.15">
      <c r="B12" s="137"/>
      <c r="C12" s="203"/>
      <c r="D12" s="204"/>
      <c r="E12" s="141"/>
      <c r="F12" s="137"/>
      <c r="G12" s="138"/>
      <c r="H12" s="138"/>
      <c r="I12" s="138"/>
      <c r="J12" s="138"/>
      <c r="K12" s="138"/>
      <c r="L12" s="139"/>
      <c r="M12" s="140"/>
      <c r="N12" s="138"/>
      <c r="O12" s="138"/>
      <c r="P12" s="138"/>
      <c r="Q12" s="138"/>
      <c r="R12" s="138"/>
      <c r="S12" s="141"/>
      <c r="T12" s="137"/>
      <c r="U12" s="138"/>
      <c r="V12" s="138"/>
      <c r="W12" s="138"/>
      <c r="X12" s="138"/>
      <c r="Y12" s="138"/>
      <c r="Z12" s="139"/>
      <c r="AA12" s="140"/>
      <c r="AB12" s="138"/>
      <c r="AC12" s="138"/>
      <c r="AD12" s="138"/>
      <c r="AE12" s="138"/>
      <c r="AF12" s="138"/>
      <c r="AG12" s="141"/>
      <c r="AH12" s="147"/>
      <c r="AI12" s="148"/>
      <c r="AJ12" s="216"/>
    </row>
    <row r="13" spans="2:36" ht="16.5" customHeight="1" x14ac:dyDescent="0.15">
      <c r="B13" s="137"/>
      <c r="C13" s="203"/>
      <c r="D13" s="204"/>
      <c r="E13" s="141"/>
      <c r="F13" s="137"/>
      <c r="G13" s="138"/>
      <c r="H13" s="138"/>
      <c r="I13" s="138"/>
      <c r="J13" s="138"/>
      <c r="K13" s="138"/>
      <c r="L13" s="139"/>
      <c r="M13" s="140"/>
      <c r="N13" s="138"/>
      <c r="O13" s="138"/>
      <c r="P13" s="138"/>
      <c r="Q13" s="138"/>
      <c r="R13" s="138"/>
      <c r="S13" s="141"/>
      <c r="T13" s="137"/>
      <c r="U13" s="138"/>
      <c r="V13" s="138"/>
      <c r="W13" s="138"/>
      <c r="X13" s="138"/>
      <c r="Y13" s="138"/>
      <c r="Z13" s="139"/>
      <c r="AA13" s="140"/>
      <c r="AB13" s="138"/>
      <c r="AC13" s="138"/>
      <c r="AD13" s="138"/>
      <c r="AE13" s="138"/>
      <c r="AF13" s="138"/>
      <c r="AG13" s="141"/>
      <c r="AH13" s="147"/>
      <c r="AI13" s="148"/>
      <c r="AJ13" s="216"/>
    </row>
    <row r="14" spans="2:36" ht="16.5" customHeight="1" x14ac:dyDescent="0.15">
      <c r="B14" s="137"/>
      <c r="C14" s="203"/>
      <c r="D14" s="204"/>
      <c r="E14" s="141"/>
      <c r="F14" s="137"/>
      <c r="G14" s="138"/>
      <c r="H14" s="138"/>
      <c r="I14" s="138"/>
      <c r="J14" s="138"/>
      <c r="K14" s="138"/>
      <c r="L14" s="139"/>
      <c r="M14" s="140"/>
      <c r="N14" s="138"/>
      <c r="O14" s="138"/>
      <c r="P14" s="138"/>
      <c r="Q14" s="138"/>
      <c r="R14" s="138"/>
      <c r="S14" s="141"/>
      <c r="T14" s="137"/>
      <c r="U14" s="138"/>
      <c r="V14" s="138"/>
      <c r="W14" s="138"/>
      <c r="X14" s="138"/>
      <c r="Y14" s="138"/>
      <c r="Z14" s="139"/>
      <c r="AA14" s="140"/>
      <c r="AB14" s="138"/>
      <c r="AC14" s="138"/>
      <c r="AD14" s="138"/>
      <c r="AE14" s="138"/>
      <c r="AF14" s="138"/>
      <c r="AG14" s="141"/>
      <c r="AH14" s="147"/>
      <c r="AI14" s="148"/>
      <c r="AJ14" s="216"/>
    </row>
    <row r="15" spans="2:36" ht="16.5" customHeight="1" x14ac:dyDescent="0.15">
      <c r="B15" s="137"/>
      <c r="C15" s="203"/>
      <c r="D15" s="204"/>
      <c r="E15" s="141"/>
      <c r="F15" s="137"/>
      <c r="G15" s="138"/>
      <c r="H15" s="138"/>
      <c r="I15" s="138"/>
      <c r="J15" s="138"/>
      <c r="K15" s="138"/>
      <c r="L15" s="139"/>
      <c r="M15" s="140"/>
      <c r="N15" s="138"/>
      <c r="O15" s="138"/>
      <c r="P15" s="138"/>
      <c r="Q15" s="138"/>
      <c r="R15" s="138"/>
      <c r="S15" s="141"/>
      <c r="T15" s="137"/>
      <c r="U15" s="138"/>
      <c r="V15" s="138"/>
      <c r="W15" s="138"/>
      <c r="X15" s="138"/>
      <c r="Y15" s="138"/>
      <c r="Z15" s="139"/>
      <c r="AA15" s="140"/>
      <c r="AB15" s="138"/>
      <c r="AC15" s="138"/>
      <c r="AD15" s="138"/>
      <c r="AE15" s="138"/>
      <c r="AF15" s="138"/>
      <c r="AG15" s="141"/>
      <c r="AH15" s="147"/>
      <c r="AI15" s="148"/>
      <c r="AJ15" s="216"/>
    </row>
    <row r="16" spans="2:36" ht="16.5" customHeight="1" x14ac:dyDescent="0.15">
      <c r="B16" s="137"/>
      <c r="C16" s="203"/>
      <c r="D16" s="204"/>
      <c r="E16" s="141"/>
      <c r="F16" s="137"/>
      <c r="G16" s="138"/>
      <c r="H16" s="138"/>
      <c r="I16" s="138"/>
      <c r="J16" s="138"/>
      <c r="K16" s="138"/>
      <c r="L16" s="139"/>
      <c r="M16" s="140"/>
      <c r="N16" s="138"/>
      <c r="O16" s="138"/>
      <c r="P16" s="138"/>
      <c r="Q16" s="138"/>
      <c r="R16" s="138"/>
      <c r="S16" s="141"/>
      <c r="T16" s="137"/>
      <c r="U16" s="138"/>
      <c r="V16" s="138"/>
      <c r="W16" s="138"/>
      <c r="X16" s="138"/>
      <c r="Y16" s="138"/>
      <c r="Z16" s="139"/>
      <c r="AA16" s="140"/>
      <c r="AB16" s="138"/>
      <c r="AC16" s="138"/>
      <c r="AD16" s="138"/>
      <c r="AE16" s="138"/>
      <c r="AF16" s="138"/>
      <c r="AG16" s="141"/>
      <c r="AH16" s="147"/>
      <c r="AI16" s="148"/>
      <c r="AJ16" s="216"/>
    </row>
    <row r="17" spans="2:36" ht="16.5" customHeight="1" x14ac:dyDescent="0.15">
      <c r="B17" s="137"/>
      <c r="C17" s="203"/>
      <c r="D17" s="204"/>
      <c r="E17" s="141"/>
      <c r="F17" s="137"/>
      <c r="G17" s="138"/>
      <c r="H17" s="138"/>
      <c r="I17" s="138"/>
      <c r="J17" s="138"/>
      <c r="K17" s="138"/>
      <c r="L17" s="139"/>
      <c r="M17" s="140"/>
      <c r="N17" s="138"/>
      <c r="O17" s="138"/>
      <c r="P17" s="138"/>
      <c r="Q17" s="138"/>
      <c r="R17" s="138"/>
      <c r="S17" s="141"/>
      <c r="T17" s="137"/>
      <c r="U17" s="138"/>
      <c r="V17" s="138"/>
      <c r="W17" s="138"/>
      <c r="X17" s="138"/>
      <c r="Y17" s="138"/>
      <c r="Z17" s="139"/>
      <c r="AA17" s="140"/>
      <c r="AB17" s="138"/>
      <c r="AC17" s="138"/>
      <c r="AD17" s="138"/>
      <c r="AE17" s="138"/>
      <c r="AF17" s="138"/>
      <c r="AG17" s="141"/>
      <c r="AH17" s="147"/>
      <c r="AI17" s="148"/>
      <c r="AJ17" s="216"/>
    </row>
    <row r="18" spans="2:36" ht="16.5" customHeight="1" x14ac:dyDescent="0.15">
      <c r="B18" s="137"/>
      <c r="C18" s="203"/>
      <c r="D18" s="204"/>
      <c r="E18" s="141"/>
      <c r="F18" s="137"/>
      <c r="G18" s="138"/>
      <c r="H18" s="138"/>
      <c r="I18" s="138"/>
      <c r="J18" s="138"/>
      <c r="K18" s="138"/>
      <c r="L18" s="139"/>
      <c r="M18" s="140"/>
      <c r="N18" s="138"/>
      <c r="O18" s="138"/>
      <c r="P18" s="138"/>
      <c r="Q18" s="138"/>
      <c r="R18" s="138"/>
      <c r="S18" s="141"/>
      <c r="T18" s="137"/>
      <c r="U18" s="138"/>
      <c r="V18" s="138"/>
      <c r="W18" s="138"/>
      <c r="X18" s="138"/>
      <c r="Y18" s="138"/>
      <c r="Z18" s="139"/>
      <c r="AA18" s="140"/>
      <c r="AB18" s="138"/>
      <c r="AC18" s="138"/>
      <c r="AD18" s="138"/>
      <c r="AE18" s="138"/>
      <c r="AF18" s="138"/>
      <c r="AG18" s="141"/>
      <c r="AH18" s="147"/>
      <c r="AI18" s="148"/>
      <c r="AJ18" s="216"/>
    </row>
    <row r="19" spans="2:36" ht="16.5" customHeight="1" x14ac:dyDescent="0.15">
      <c r="B19" s="137"/>
      <c r="C19" s="203"/>
      <c r="D19" s="204"/>
      <c r="E19" s="141"/>
      <c r="F19" s="137"/>
      <c r="G19" s="138"/>
      <c r="H19" s="138"/>
      <c r="I19" s="138"/>
      <c r="J19" s="138"/>
      <c r="K19" s="138"/>
      <c r="L19" s="139"/>
      <c r="M19" s="140"/>
      <c r="N19" s="138"/>
      <c r="O19" s="138"/>
      <c r="P19" s="138"/>
      <c r="Q19" s="138"/>
      <c r="R19" s="138"/>
      <c r="S19" s="141"/>
      <c r="T19" s="137"/>
      <c r="U19" s="138"/>
      <c r="V19" s="138"/>
      <c r="W19" s="138"/>
      <c r="X19" s="138"/>
      <c r="Y19" s="138"/>
      <c r="Z19" s="139"/>
      <c r="AA19" s="140"/>
      <c r="AB19" s="138"/>
      <c r="AC19" s="138"/>
      <c r="AD19" s="138"/>
      <c r="AE19" s="138"/>
      <c r="AF19" s="138"/>
      <c r="AG19" s="141"/>
      <c r="AH19" s="147"/>
      <c r="AI19" s="148"/>
      <c r="AJ19" s="216"/>
    </row>
    <row r="20" spans="2:36" ht="16.5" customHeight="1" x14ac:dyDescent="0.15">
      <c r="B20" s="137"/>
      <c r="C20" s="203"/>
      <c r="D20" s="204"/>
      <c r="E20" s="141"/>
      <c r="F20" s="137"/>
      <c r="G20" s="138"/>
      <c r="H20" s="138"/>
      <c r="I20" s="138"/>
      <c r="J20" s="138"/>
      <c r="K20" s="138"/>
      <c r="L20" s="139"/>
      <c r="M20" s="140"/>
      <c r="N20" s="138"/>
      <c r="O20" s="138"/>
      <c r="P20" s="138"/>
      <c r="Q20" s="138"/>
      <c r="R20" s="138"/>
      <c r="S20" s="141"/>
      <c r="T20" s="137"/>
      <c r="U20" s="138"/>
      <c r="V20" s="138"/>
      <c r="W20" s="138"/>
      <c r="X20" s="138"/>
      <c r="Y20" s="138"/>
      <c r="Z20" s="139"/>
      <c r="AA20" s="140"/>
      <c r="AB20" s="138"/>
      <c r="AC20" s="138"/>
      <c r="AD20" s="138"/>
      <c r="AE20" s="138"/>
      <c r="AF20" s="138"/>
      <c r="AG20" s="141"/>
      <c r="AH20" s="147"/>
      <c r="AI20" s="148"/>
      <c r="AJ20" s="216"/>
    </row>
    <row r="21" spans="2:36" ht="16.5" customHeight="1" thickBot="1" x14ac:dyDescent="0.2">
      <c r="B21" s="149"/>
      <c r="C21" s="229"/>
      <c r="D21" s="230"/>
      <c r="E21" s="150"/>
      <c r="F21" s="149"/>
      <c r="G21" s="151"/>
      <c r="H21" s="151"/>
      <c r="I21" s="151"/>
      <c r="J21" s="151"/>
      <c r="K21" s="151"/>
      <c r="L21" s="152"/>
      <c r="M21" s="153"/>
      <c r="N21" s="151"/>
      <c r="O21" s="151"/>
      <c r="P21" s="151"/>
      <c r="Q21" s="151"/>
      <c r="R21" s="151"/>
      <c r="S21" s="150"/>
      <c r="T21" s="149"/>
      <c r="U21" s="151"/>
      <c r="V21" s="151"/>
      <c r="W21" s="151"/>
      <c r="X21" s="151"/>
      <c r="Y21" s="151"/>
      <c r="Z21" s="152"/>
      <c r="AA21" s="153"/>
      <c r="AB21" s="151"/>
      <c r="AC21" s="151"/>
      <c r="AD21" s="151"/>
      <c r="AE21" s="151"/>
      <c r="AF21" s="151"/>
      <c r="AG21" s="150"/>
      <c r="AH21" s="154"/>
      <c r="AI21" s="155"/>
      <c r="AJ21" s="217"/>
    </row>
    <row r="22" spans="2:36" x14ac:dyDescent="0.15">
      <c r="B22" s="136" t="s">
        <v>136</v>
      </c>
      <c r="C22" s="28">
        <v>1</v>
      </c>
      <c r="D22" s="28" t="s">
        <v>137</v>
      </c>
    </row>
    <row r="23" spans="2:36" x14ac:dyDescent="0.15">
      <c r="C23" s="28">
        <v>2</v>
      </c>
      <c r="D23" s="228" t="s">
        <v>138</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row>
    <row r="24" spans="2:36" x14ac:dyDescent="0.15">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row>
    <row r="25" spans="2:36" x14ac:dyDescent="0.15">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row>
    <row r="26" spans="2:36" x14ac:dyDescent="0.15">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row>
    <row r="27" spans="2:36" x14ac:dyDescent="0.15">
      <c r="C27" s="28">
        <v>3</v>
      </c>
      <c r="D27" s="227" t="s">
        <v>139</v>
      </c>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row>
    <row r="28" spans="2:36" x14ac:dyDescent="0.15">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row>
    <row r="29" spans="2:36" x14ac:dyDescent="0.15">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row>
    <row r="30" spans="2:36" x14ac:dyDescent="0.15">
      <c r="C30" s="28">
        <v>4</v>
      </c>
      <c r="D30" s="227" t="s">
        <v>140</v>
      </c>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row>
    <row r="31" spans="2:36" x14ac:dyDescent="0.15">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row>
    <row r="32" spans="2:36" x14ac:dyDescent="0.15">
      <c r="C32" s="28">
        <v>5</v>
      </c>
      <c r="D32" s="28" t="s">
        <v>141</v>
      </c>
    </row>
    <row r="33" spans="3:36" x14ac:dyDescent="0.15">
      <c r="C33" s="28">
        <v>6</v>
      </c>
      <c r="D33" s="228" t="s">
        <v>142</v>
      </c>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row>
    <row r="34" spans="3:36" x14ac:dyDescent="0.15">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row>
  </sheetData>
  <mergeCells count="30">
    <mergeCell ref="D30:AJ31"/>
    <mergeCell ref="D33:AJ34"/>
    <mergeCell ref="C18:D18"/>
    <mergeCell ref="C19:D19"/>
    <mergeCell ref="C20:D20"/>
    <mergeCell ref="C21:D21"/>
    <mergeCell ref="D23:AJ26"/>
    <mergeCell ref="D27:AJ29"/>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T4:Z4"/>
    <mergeCell ref="C17:D17"/>
    <mergeCell ref="AA4:AG4"/>
    <mergeCell ref="AH4:AH6"/>
    <mergeCell ref="AI4:AI6"/>
    <mergeCell ref="C16:D16"/>
  </mergeCells>
  <phoneticPr fontId="2"/>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通所</vt:lpstr>
      <vt:lpstr>通所（記入例）</vt:lpstr>
      <vt:lpstr>参考様式</vt:lpstr>
      <vt:lpstr>通所!Print_Area</vt:lpstr>
      <vt:lpstr>'通所（記入例）'!Print_Area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2019-05-09T05:06:08Z</cp:lastPrinted>
  <dcterms:created xsi:type="dcterms:W3CDTF">2006-03-06T02:53:48Z</dcterms:created>
  <dcterms:modified xsi:type="dcterms:W3CDTF">2019-05-09T06:00:47Z</dcterms:modified>
</cp:coreProperties>
</file>