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LS220DBC78\share\予算決算\各種照会\財政状況資料集【Ｈ22決算～】\R2.4（H30決算）\２回目（R2.7月）\"/>
    </mc:Choice>
  </mc:AlternateContent>
  <xr:revisionPtr revIDLastSave="0" documentId="13_ncr:1_{8849EF3F-8B4B-4C32-986F-7766ABCADCD9}" xr6:coauthVersionLast="45" xr6:coauthVersionMax="45" xr10:uidLastSave="{00000000-0000-0000-0000-000000000000}"/>
  <bookViews>
    <workbookView xWindow="-108" yWindow="-108" windowWidth="23256" windowHeight="12720" tabRatio="862" firstSheet="11"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C36" i="10"/>
  <c r="BE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W34" i="10" l="1"/>
  <c r="BW35" i="10" s="1"/>
  <c r="BW36" i="10" s="1"/>
  <c r="BW37" i="10" s="1"/>
  <c r="BW38" i="10" s="1"/>
  <c r="BW39" i="10" s="1"/>
  <c r="BW40" i="10" s="1"/>
  <c r="BW41" i="10" s="1"/>
  <c r="BW42" i="10" s="1"/>
  <c r="CO34" i="10" l="1"/>
  <c r="CO35" i="10" s="1"/>
  <c r="CO36" i="10" s="1"/>
  <c r="CO37" i="10" s="1"/>
</calcChain>
</file>

<file path=xl/sharedStrings.xml><?xml version="1.0" encoding="utf-8"?>
<sst xmlns="http://schemas.openxmlformats.org/spreadsheetml/2006/main" count="1091" uniqueCount="609">
  <si>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</si>
  <si>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</si>
  <si>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</si>
  <si>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</si>
  <si>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</si>
  <si>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</si>
  <si>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</si>
  <si>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</si>
  <si>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</si>
  <si>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</si>
  <si>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</si>
  <si>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</si>
  <si>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</si>
  <si>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</si>
  <si>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</si>
  <si>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</si>
  <si>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</si>
  <si>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</si>
  <si>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</si>
  <si>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</si>
  <si>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</si>
  <si>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</si>
  <si>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</si>
  <si>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</si>
  <si>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</si>
  <si>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</si>
  <si>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</si>
  <si>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</si>
  <si>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</si>
  <si>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</si>
  <si>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</si>
  <si>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</si>
  <si>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</si>
  <si>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</si>
  <si>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</si>
  <si>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</si>
  <si>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</si>
  <si>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</si>
  <si>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</si>
  <si>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</si>
  <si>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</si>
  <si>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</si>
  <si>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</si>
  <si>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</si>
  <si>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</si>
  <si>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</si>
  <si>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</si>
  <si>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</si>
  <si>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</si>
  <si>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</si>
  <si>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</si>
  <si>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</si>
  <si>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</si>
  <si>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</si>
  <si>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</si>
  <si>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</si>
  <si>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</si>
  <si>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</si>
  <si>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</si>
  <si>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</si>
  <si>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</si>
  <si>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</si>
  <si>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</si>
  <si>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</si>
  <si>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</si>
  <si>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</si>
  <si>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</si>
  <si>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</si>
  <si>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</si>
  <si>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</si>
  <si>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</si>
  <si>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</si>
  <si>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</si>
  <si>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</si>
  <si>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</si>
  <si>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</si>
  <si>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</si>
  <si>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</si>
  <si>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</si>
  <si>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</si>
  <si>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</si>
  <si>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</si>
  <si>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</si>
  <si>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</si>
  <si>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</si>
  <si>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</si>
  <si>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</si>
  <si>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</si>
  <si>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</si>
  <si>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</si>
  <si>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</si>
  <si>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</si>
  <si>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</si>
  <si>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</si>
  <si>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</si>
  <si>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</si>
  <si>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</si>
  <si>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</si>
  <si>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弘前市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</si>
  <si>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</si>
  <si>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</si>
  <si>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</si>
  <si>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</si>
  <si>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</si>
  <si>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</si>
  <si>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</si>
  <si>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</si>
  <si>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</si>
  <si>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</si>
  <si>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</si>
  <si>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</si>
  <si>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</si>
  <si>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</si>
  <si>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</si>
  <si>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</si>
  <si>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</si>
  <si>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</si>
  <si>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</si>
  <si>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</si>
  <si>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</si>
  <si>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</si>
  <si>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</si>
  <si>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</si>
  <si>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</si>
  <si>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</si>
  <si>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</si>
  <si>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</si>
  <si>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</si>
  <si>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</si>
  <si>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</si>
  <si>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</si>
  <si>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</si>
  <si>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</si>
  <si>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</si>
  <si>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</si>
  <si>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</si>
  <si>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</si>
  <si>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</si>
  <si>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</si>
  <si>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</si>
  <si>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</si>
  <si>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</si>
  <si>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</si>
  <si>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</si>
  <si>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</si>
  <si>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</si>
  <si>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</si>
  <si>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</si>
  <si>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</si>
  <si>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</si>
  <si>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</si>
  <si>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</si>
  <si>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</si>
  <si>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病院事業会計</t>
    <phoneticPr fontId="5"/>
  </si>
  <si>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</si>
  <si>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</si>
  <si>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</si>
  <si>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</si>
  <si>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</si>
  <si>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</si>
  <si>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</si>
  <si>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</si>
  <si>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</si>
  <si>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</si>
  <si>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</si>
  <si>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</si>
  <si>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</si>
  <si>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</si>
  <si>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</si>
  <si>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</si>
  <si>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</si>
  <si>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</si>
  <si>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</si>
  <si>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</si>
  <si>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</si>
  <si>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</si>
  <si>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</si>
  <si>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</si>
  <si>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</si>
  <si>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</si>
  <si>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</si>
  <si>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</si>
  <si>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</si>
  <si>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</si>
  <si>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</si>
  <si>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</si>
  <si>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</si>
  <si>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</si>
  <si>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</si>
  <si>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</si>
  <si>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</si>
  <si>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</si>
  <si>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</si>
  <si>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</si>
  <si>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</si>
  <si>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</si>
  <si>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</si>
  <si>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</si>
  <si>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</si>
  <si>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</si>
  <si>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</si>
  <si>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</si>
  <si>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</si>
  <si>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</si>
  <si>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</si>
  <si>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</si>
  <si>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</si>
  <si>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</si>
  <si>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</si>
  <si>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</si>
  <si>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</si>
  <si>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</si>
  <si>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青森県弘前市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</si>
  <si>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</si>
  <si>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</si>
  <si>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</si>
  <si>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</si>
  <si>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</si>
  <si>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</si>
  <si>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</si>
  <si>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</si>
  <si>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</si>
  <si>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</si>
  <si>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</si>
  <si>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</si>
  <si>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</si>
  <si>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</si>
  <si>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</si>
  <si>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</si>
  <si>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</si>
  <si>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</si>
  <si>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</si>
  <si>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</si>
  <si>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</si>
  <si>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</si>
  <si>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</si>
  <si>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</si>
  <si>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</si>
  <si>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</si>
  <si>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</si>
  <si>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</si>
  <si>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</si>
  <si>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</si>
  <si>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</si>
  <si>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</si>
  <si>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</si>
  <si>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</si>
  <si>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</si>
  <si>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</si>
  <si>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</si>
  <si>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</si>
  <si>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</si>
  <si>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</si>
  <si>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</si>
  <si>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</si>
  <si>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</si>
  <si>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</si>
  <si>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</si>
  <si>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</si>
  <si>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</si>
  <si>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</si>
  <si>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</si>
  <si>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</si>
  <si>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</si>
  <si>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</si>
  <si>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</si>
  <si>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</si>
  <si>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</si>
  <si>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</si>
  <si>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</si>
  <si>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</si>
  <si>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</si>
  <si>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</si>
  <si>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</si>
  <si>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</si>
  <si>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</si>
  <si>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</si>
  <si>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</si>
  <si>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</si>
  <si>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</si>
  <si>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</si>
  <si>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</si>
  <si>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</si>
  <si>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</si>
  <si>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</si>
  <si>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</si>
  <si>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</si>
  <si>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</si>
  <si>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</si>
  <si>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</si>
  <si>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</si>
  <si>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</si>
  <si>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</si>
  <si>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</si>
  <si>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</si>
  <si>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</si>
  <si>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</si>
  <si>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</si>
  <si>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</si>
  <si>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</si>
  <si>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</si>
  <si>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</si>
  <si>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</si>
  <si>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</si>
  <si>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</si>
  <si>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</si>
  <si>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</si>
  <si>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</si>
  <si>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</si>
  <si>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</si>
  <si>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</si>
  <si>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</si>
  <si>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</si>
  <si>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</si>
  <si>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</si>
  <si>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</si>
  <si>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</si>
  <si>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</si>
  <si>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</si>
  <si>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</si>
  <si>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</si>
  <si>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</si>
  <si>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</si>
  <si>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</si>
  <si>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</si>
  <si>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</si>
  <si>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</si>
  <si>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</si>
  <si>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</si>
  <si>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</si>
  <si>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</si>
  <si>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</si>
  <si>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</si>
  <si>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</si>
  <si>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</si>
  <si>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</si>
  <si>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</si>
  <si>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</si>
  <si>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</si>
  <si>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</si>
  <si>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</si>
  <si>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</si>
  <si>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</si>
  <si>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</si>
  <si>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</si>
  <si>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</si>
  <si>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</si>
  <si>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</si>
  <si>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</si>
  <si>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</si>
  <si>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</si>
  <si>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</si>
  <si>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</si>
  <si>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</si>
  <si>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</si>
  <si>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</si>
  <si>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</si>
  <si>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</si>
  <si>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</si>
  <si>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</si>
  <si>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</si>
  <si>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</si>
  <si>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青森県弘前市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</si>
  <si>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</si>
  <si>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</si>
  <si>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</si>
  <si>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</si>
  <si>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</si>
  <si>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</si>
  <si>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</si>
  <si>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</si>
  <si>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</si>
  <si>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</si>
  <si>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</si>
  <si>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</si>
  <si>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</si>
  <si>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</si>
  <si>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</si>
  <si>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</si>
  <si>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</si>
  <si>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</si>
  <si>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</si>
  <si>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</si>
  <si>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</si>
  <si>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</si>
  <si>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</si>
  <si>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</si>
  <si>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</si>
  <si>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</si>
  <si>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</si>
  <si>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</si>
  <si>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</si>
  <si>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</si>
  <si>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</si>
  <si>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</si>
  <si>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</si>
  <si>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</si>
  <si>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</si>
  <si>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後期高齢者医療特別会計</t>
    <phoneticPr fontId="5"/>
  </si>
  <si>
    <t>水道事業会計</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</si>
  <si>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</si>
  <si>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</si>
  <si>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</si>
  <si>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</si>
  <si>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</si>
  <si>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</si>
  <si>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</si>
  <si>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</si>
  <si>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</si>
  <si>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</si>
  <si>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</si>
  <si>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</si>
  <si>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</si>
  <si>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</si>
  <si>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</si>
  <si>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</si>
  <si>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</si>
  <si>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</si>
  <si>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</si>
  <si>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</si>
  <si>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</si>
  <si>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</si>
  <si>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</si>
  <si>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</si>
  <si>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</si>
  <si>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</si>
  <si>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</si>
  <si>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</si>
  <si>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</si>
  <si>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</si>
  <si>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</si>
  <si>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</si>
  <si>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</si>
  <si>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</si>
  <si>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</si>
  <si>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</si>
  <si>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</si>
  <si>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</si>
  <si>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</si>
  <si>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</si>
  <si>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</si>
  <si>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</si>
  <si>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</si>
  <si>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</si>
  <si>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</si>
  <si>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</si>
  <si>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</si>
  <si>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</si>
  <si>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</si>
  <si>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</si>
  <si>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</si>
  <si>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</si>
  <si>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</si>
  <si>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</si>
  <si>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</si>
  <si>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</si>
  <si>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</si>
  <si>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</si>
  <si>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</si>
  <si>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</si>
  <si>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</si>
  <si>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</si>
  <si>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</si>
  <si>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</si>
  <si>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</si>
  <si>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</si>
  <si>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</si>
  <si>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</si>
  <si>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</si>
  <si>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</si>
  <si>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</si>
  <si>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</si>
  <si>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</si>
  <si>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</si>
  <si>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</si>
  <si>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</si>
  <si>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</si>
  <si>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</si>
  <si>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</si>
  <si>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</si>
  <si>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</si>
  <si>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</si>
  <si>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</si>
  <si>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</si>
  <si>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</si>
  <si>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</si>
  <si>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</si>
  <si>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</si>
  <si>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</si>
  <si>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</si>
  <si>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</si>
  <si>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</si>
  <si>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</si>
  <si>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</si>
  <si>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</si>
  <si>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</si>
  <si>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</si>
  <si>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</si>
  <si>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</si>
  <si>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</si>
  <si>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</si>
  <si>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</si>
  <si>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</si>
  <si>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</si>
  <si>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</si>
  <si>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</si>
  <si>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</si>
  <si>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</si>
  <si>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</si>
  <si>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</si>
  <si>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</si>
  <si>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</si>
  <si>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</si>
  <si>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</si>
  <si>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</si>
  <si>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</si>
  <si>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</si>
  <si>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</si>
  <si>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</si>
  <si>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</si>
  <si>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</si>
  <si>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</si>
  <si>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</si>
  <si>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</si>
  <si>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</si>
  <si>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</si>
  <si>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</si>
  <si>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</si>
  <si>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</si>
  <si>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</si>
  <si>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</si>
  <si>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</si>
  <si>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</si>
  <si>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</si>
  <si>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</si>
  <si>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</si>
  <si>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</si>
  <si>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</si>
  <si>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</si>
  <si>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</si>
  <si>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</si>
  <si>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</si>
  <si>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</si>
  <si>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</si>
  <si>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0.08</t>
  </si>
  <si>
    <t>▲ 0.02</t>
  </si>
  <si>
    <t>▲ 0.41</t>
  </si>
  <si>
    <t>病院事業会計</t>
  </si>
  <si>
    <t>▲ 0.14</t>
  </si>
  <si>
    <t>▲ 0.62</t>
  </si>
  <si>
    <t>水道事業会計</t>
  </si>
  <si>
    <t>下水道事業会計</t>
  </si>
  <si>
    <t>国民健康保険特別会計</t>
  </si>
  <si>
    <t>▲ 2.24</t>
  </si>
  <si>
    <t>▲ 4.09</t>
  </si>
  <si>
    <t>▲ 2.77</t>
  </si>
  <si>
    <t>一般会計</t>
  </si>
  <si>
    <t>介護保険特別会計</t>
  </si>
  <si>
    <t>後期高齢者医療特別会計</t>
  </si>
  <si>
    <t>その他会計（赤字）</t>
  </si>
  <si>
    <t>▲ 0.23</t>
  </si>
  <si>
    <t>その他会計（黒字）</t>
  </si>
  <si>
    <t>H25末</t>
    <phoneticPr fontId="5"/>
  </si>
  <si>
    <t>H26末</t>
    <phoneticPr fontId="5"/>
  </si>
  <si>
    <t>H27末</t>
    <phoneticPr fontId="5"/>
  </si>
  <si>
    <t>H28末</t>
    <phoneticPr fontId="5"/>
  </si>
  <si>
    <t>H29末</t>
    <phoneticPr fontId="5"/>
  </si>
  <si>
    <t>弘前市土地開発公社</t>
    <phoneticPr fontId="2"/>
  </si>
  <si>
    <t>-</t>
    <phoneticPr fontId="2"/>
  </si>
  <si>
    <t>一般財団法人　弘前市みどりの協会</t>
    <rPh sb="0" eb="2">
      <t>イッパン</t>
    </rPh>
    <rPh sb="2" eb="4">
      <t>ザイダン</t>
    </rPh>
    <rPh sb="4" eb="6">
      <t>ホウジン</t>
    </rPh>
    <phoneticPr fontId="2"/>
  </si>
  <si>
    <t>一般財団法人　岩木振興公社</t>
    <phoneticPr fontId="2"/>
  </si>
  <si>
    <t>一般財団法人　星と森のロマントピア・そうま</t>
    <phoneticPr fontId="2"/>
  </si>
  <si>
    <t>まちづくり振興基金</t>
    <rPh sb="5" eb="7">
      <t>シンコウ</t>
    </rPh>
    <rPh sb="7" eb="9">
      <t>キキン</t>
    </rPh>
    <phoneticPr fontId="18"/>
  </si>
  <si>
    <t>地域福祉基金</t>
    <rPh sb="0" eb="2">
      <t>チイキ</t>
    </rPh>
    <rPh sb="2" eb="4">
      <t>フクシ</t>
    </rPh>
    <rPh sb="4" eb="6">
      <t>キキン</t>
    </rPh>
    <phoneticPr fontId="18"/>
  </si>
  <si>
    <t>地域経済活性化基金</t>
    <rPh sb="0" eb="2">
      <t>チイキ</t>
    </rPh>
    <rPh sb="2" eb="4">
      <t>ケイザイ</t>
    </rPh>
    <rPh sb="4" eb="7">
      <t>カッセイカ</t>
    </rPh>
    <rPh sb="7" eb="9">
      <t>キキン</t>
    </rPh>
    <phoneticPr fontId="18"/>
  </si>
  <si>
    <t>子ども未来基金</t>
    <rPh sb="0" eb="1">
      <t>コ</t>
    </rPh>
    <rPh sb="3" eb="5">
      <t>ミライ</t>
    </rPh>
    <rPh sb="5" eb="7">
      <t>キキン</t>
    </rPh>
    <phoneticPr fontId="18"/>
  </si>
  <si>
    <t>弘前公園お城とさくら基金</t>
    <rPh sb="0" eb="2">
      <t>ヒロサキ</t>
    </rPh>
    <rPh sb="2" eb="4">
      <t>コウエン</t>
    </rPh>
    <rPh sb="5" eb="6">
      <t>シロ</t>
    </rPh>
    <rPh sb="10" eb="12">
      <t>キキン</t>
    </rPh>
    <phoneticPr fontId="18"/>
  </si>
  <si>
    <t>弘前地区環境整備事務組合</t>
    <phoneticPr fontId="2"/>
  </si>
  <si>
    <t>弘前地区消防事務組合</t>
    <rPh sb="0" eb="2">
      <t>ヒロサキ</t>
    </rPh>
    <rPh sb="2" eb="4">
      <t>チク</t>
    </rPh>
    <rPh sb="4" eb="6">
      <t>ショウボウ</t>
    </rPh>
    <rPh sb="6" eb="8">
      <t>ジム</t>
    </rPh>
    <rPh sb="8" eb="10">
      <t>クミアイ</t>
    </rPh>
    <phoneticPr fontId="2"/>
  </si>
  <si>
    <t>津軽広域水道企業団津軽事業部</t>
    <rPh sb="0" eb="2">
      <t>ツガル</t>
    </rPh>
    <rPh sb="2" eb="4">
      <t>コウイキ</t>
    </rPh>
    <rPh sb="4" eb="6">
      <t>スイドウ</t>
    </rPh>
    <rPh sb="6" eb="8">
      <t>キギョウ</t>
    </rPh>
    <rPh sb="8" eb="9">
      <t>ダン</t>
    </rPh>
    <rPh sb="9" eb="11">
      <t>ツガル</t>
    </rPh>
    <rPh sb="11" eb="13">
      <t>ジギョウ</t>
    </rPh>
    <rPh sb="13" eb="14">
      <t>ブ</t>
    </rPh>
    <phoneticPr fontId="2"/>
  </si>
  <si>
    <t>津軽広域連合</t>
    <rPh sb="0" eb="2">
      <t>ツガル</t>
    </rPh>
    <rPh sb="2" eb="4">
      <t>コウイキ</t>
    </rPh>
    <rPh sb="4" eb="6">
      <t>レンゴウ</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</si>
  <si>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</si>
  <si>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</si>
  <si>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青森県市長会館管理組合</t>
    <rPh sb="0" eb="3">
      <t>アオモリケン</t>
    </rPh>
    <rPh sb="3" eb="5">
      <t>シチョウ</t>
    </rPh>
    <rPh sb="5" eb="7">
      <t>カイカン</t>
    </rPh>
    <rPh sb="7" eb="9">
      <t>カンリ</t>
    </rPh>
    <rPh sb="9" eb="11">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</si>
  <si>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</si>
  <si>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青森県市町村総合事務組合</t>
    <rPh sb="0" eb="3">
      <t>アオモリケン</t>
    </rPh>
    <rPh sb="3" eb="6">
      <t>シチョウソン</t>
    </rPh>
    <rPh sb="6" eb="8">
      <t>ソウゴウ</t>
    </rPh>
    <rPh sb="8" eb="10">
      <t>ジム</t>
    </rPh>
    <rPh sb="10" eb="11">
      <t>グミ</t>
    </rPh>
    <rPh sb="11" eb="12">
      <t>ア</t>
    </rPh>
    <phoneticPr fontId="2"/>
  </si>
  <si>
    <t>法適用企業</t>
  </si>
  <si>
    <t>国民健康保険特別会計</t>
    <phoneticPr fontId="5"/>
  </si>
  <si>
    <t>-</t>
    <phoneticPr fontId="2"/>
  </si>
  <si>
    <t>-</t>
    <phoneticPr fontId="2"/>
  </si>
  <si>
    <t>介護保険特別会計</t>
    <phoneticPr fontId="5"/>
  </si>
  <si>
    <t>-</t>
    <phoneticPr fontId="2"/>
  </si>
  <si>
    <t>水道事業会計</t>
    <phoneticPr fontId="5"/>
  </si>
  <si>
    <t>法適用企業</t>
    <phoneticPr fontId="5"/>
  </si>
  <si>
    <t>病院事業会計</t>
    <phoneticPr fontId="5"/>
  </si>
  <si>
    <t>法適用企業</t>
    <phoneticPr fontId="5"/>
  </si>
  <si>
    <t>下水道事業会計</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</si>
  <si>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</si>
  <si>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</si>
  <si>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</si>
  <si>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内平均と比較して低い水準にあるものの、将来負担比率は高い水準にある。庁舎増改築事業など施設の更新を行ってきたことが要因と考えられるが、有形固定資産減価償却率は上昇傾向にあることから、施設の老朽化に更新が追い付いていない状況が推察される。今後施設の更新を更に実施していくことで、有形固定資産減価償却率は横ばい若しくは下降傾向に転じることが可能となるが、その財源として地方債を活用することで将来負担比率は上昇傾向となることが想定される。健全な財政運営と施設の更新を両立させながら実施していくためには、交付税算入のある地方債の活用などを引き続き行っていくほか、施設の適正化により更新費用の抑制などを図っていく必要がある。</t>
    <rPh sb="95" eb="97">
      <t>ジョウショウ</t>
    </rPh>
    <rPh sb="173" eb="175">
      <t>カコウ</t>
    </rPh>
    <rPh sb="216" eb="218">
      <t>ジョウショウ</t>
    </rPh>
    <rPh sb="218" eb="220">
      <t>ケイコウ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</si>
  <si>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</si>
  <si>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</si>
  <si>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</si>
  <si>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</si>
  <si>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</si>
  <si>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</si>
  <si>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</si>
  <si>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と比較していずれの比率においても高い水準にあり、将来負担比率については平成27年度から平成29年度にかけて施設の老朽化に伴う庁舎増改築事業等の大規模建設事業により地方債残高は増加傾向にあったが、地方債の計画的な借り入れや交付税算入のある有利な地方債の活用、毎年度の基金の積み増しなどにより平成30年度は低下している。また、公債費比率については大規模建設事業により減少幅が逓減していたものの毎年度減少傾向にあることから、引き続き健全な財政運営を維持できるよう努めていく。</t>
    <rPh sb="0" eb="2">
      <t>ルイジ</t>
    </rPh>
    <rPh sb="2" eb="4">
      <t>ダンタイ</t>
    </rPh>
    <rPh sb="5" eb="7">
      <t>ヒカク</t>
    </rPh>
    <rPh sb="13" eb="15">
      <t>ヒリツ</t>
    </rPh>
    <rPh sb="20" eb="21">
      <t>タカ</t>
    </rPh>
    <rPh sb="22" eb="24">
      <t>スイジュン</t>
    </rPh>
    <rPh sb="28" eb="30">
      <t>ショウライ</t>
    </rPh>
    <rPh sb="30" eb="32">
      <t>フタン</t>
    </rPh>
    <rPh sb="32" eb="34">
      <t>ヒリツ</t>
    </rPh>
    <rPh sb="39" eb="41">
      <t>ヘイセイ</t>
    </rPh>
    <rPh sb="43" eb="45">
      <t>ネンド</t>
    </rPh>
    <rPh sb="47" eb="49">
      <t>ヘイセイ</t>
    </rPh>
    <rPh sb="51" eb="53">
      <t>ネンド</t>
    </rPh>
    <rPh sb="57" eb="59">
      <t>シセツ</t>
    </rPh>
    <rPh sb="60" eb="63">
      <t>ロウキュウカ</t>
    </rPh>
    <rPh sb="64" eb="65">
      <t>トモナ</t>
    </rPh>
    <rPh sb="66" eb="68">
      <t>チョウシャ</t>
    </rPh>
    <rPh sb="68" eb="71">
      <t>ゾウカイチク</t>
    </rPh>
    <rPh sb="71" eb="73">
      <t>ジギョウ</t>
    </rPh>
    <rPh sb="73" eb="74">
      <t>トウ</t>
    </rPh>
    <rPh sb="75" eb="78">
      <t>ダイキボ</t>
    </rPh>
    <rPh sb="78" eb="80">
      <t>ケンセツ</t>
    </rPh>
    <rPh sb="80" eb="82">
      <t>ジギョウ</t>
    </rPh>
    <rPh sb="85" eb="88">
      <t>チホウサイ</t>
    </rPh>
    <rPh sb="88" eb="90">
      <t>ザンダカ</t>
    </rPh>
    <rPh sb="91" eb="93">
      <t>ゾウカ</t>
    </rPh>
    <rPh sb="93" eb="95">
      <t>ケイコウ</t>
    </rPh>
    <rPh sb="105" eb="108">
      <t>ケイカクテキ</t>
    </rPh>
    <rPh sb="165" eb="168">
      <t>コウサイヒ</t>
    </rPh>
    <rPh sb="168" eb="170">
      <t>ヒリツ</t>
    </rPh>
    <rPh sb="175" eb="178">
      <t>ダイキボ</t>
    </rPh>
    <rPh sb="178" eb="180">
      <t>ケンセツ</t>
    </rPh>
    <rPh sb="180" eb="182">
      <t>ジギョウ</t>
    </rPh>
    <rPh sb="185" eb="188">
      <t>ゲンショウハバ</t>
    </rPh>
    <rPh sb="189" eb="191">
      <t>テイゲン</t>
    </rPh>
    <rPh sb="198" eb="201">
      <t>マイネンド</t>
    </rPh>
    <rPh sb="201" eb="203">
      <t>ゲンショウ</t>
    </rPh>
    <rPh sb="203" eb="205">
      <t>ケイコウ</t>
    </rPh>
    <rPh sb="213" eb="214">
      <t>ヒ</t>
    </rPh>
    <rPh sb="215" eb="216">
      <t>ツヅ</t>
    </rPh>
    <rPh sb="217" eb="219">
      <t>ケンゼン</t>
    </rPh>
    <rPh sb="220" eb="222">
      <t>ザイセイ</t>
    </rPh>
    <rPh sb="222" eb="224">
      <t>ウンエイ</t>
    </rPh>
    <rPh sb="225" eb="227">
      <t>イジ</t>
    </rPh>
    <rPh sb="232" eb="23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</si>
</sst>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7" fillId="0" borderId="112" xfId="15" applyNumberFormat="1" applyFont="1" applyBorder="1" applyAlignment="1" applyProtection="1">
      <alignment horizontal="right" vertical="center" shrinkToFit="1"/>
      <protection locked="0"/>
    </xf>
    <xf numFmtId="177" fontId="37" fillId="0" borderId="113" xfId="15" applyNumberFormat="1" applyFont="1" applyBorder="1" applyAlignment="1" applyProtection="1">
      <alignment horizontal="right" vertical="center" shrinkToFit="1"/>
      <protection locked="0"/>
    </xf>
    <xf numFmtId="177" fontId="37" fillId="0" borderId="114" xfId="15" applyNumberFormat="1" applyFont="1" applyBorder="1" applyAlignment="1" applyProtection="1">
      <alignment horizontal="righ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7" fillId="0" borderId="120" xfId="12" applyNumberFormat="1" applyFont="1" applyBorder="1" applyAlignment="1" applyProtection="1">
      <alignment horizontal="right" vertical="center" shrinkToFit="1"/>
      <protection locked="0"/>
    </xf>
    <xf numFmtId="177" fontId="37"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7" fillId="0" borderId="117" xfId="12" applyNumberFormat="1" applyFont="1" applyBorder="1" applyAlignment="1" applyProtection="1">
      <alignment horizontal="right" vertical="center" shrinkToFit="1"/>
      <protection locked="0"/>
    </xf>
    <xf numFmtId="177" fontId="37" fillId="0" borderId="113"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Border="1" applyAlignment="1" applyProtection="1">
      <alignment horizontal="left" vertical="center" wrapText="1"/>
      <protection locked="0"/>
    </xf>
    <xf numFmtId="0" fontId="12" fillId="0" borderId="31" xfId="1" applyFont="1" applyBorder="1" applyAlignment="1" applyProtection="1">
      <alignment horizontal="left" vertical="center" wrapText="1"/>
      <protection locked="0"/>
    </xf>
    <xf numFmtId="0" fontId="12" fillId="0" borderId="32" xfId="1" applyFont="1" applyBorder="1" applyAlignment="1" applyProtection="1">
      <alignment horizontal="left" vertical="center" wrapText="1"/>
      <protection locked="0"/>
    </xf>
    <xf numFmtId="0" fontId="12" fillId="0" borderId="44" xfId="1" applyFont="1" applyBorder="1" applyAlignment="1" applyProtection="1">
      <alignment horizontal="left" vertical="center" wrapText="1"/>
      <protection locked="0"/>
    </xf>
    <xf numFmtId="0" fontId="12" fillId="0" borderId="18" xfId="1" applyFont="1" applyBorder="1" applyAlignment="1" applyProtection="1">
      <alignment horizontal="left" vertical="center" wrapText="1"/>
      <protection locked="0"/>
    </xf>
    <xf numFmtId="0" fontId="12" fillId="0" borderId="19" xfId="1" applyFont="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470F741-4901-4237-AC96-2F1C98B4EEA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43532</c:v>
                </c:pt>
                <c:pt idx="2">
                  <c:v>47673</c:v>
                </c:pt>
                <c:pt idx="3">
                  <c:v>54233</c:v>
                </c:pt>
                <c:pt idx="4">
                  <c:v>44366</c:v>
                </c:pt>
              </c:numCache>
            </c:numRef>
          </c:val>
          <c:smooth val="0"/>
          <c:extLst>
            <c:ext xmlns:c16="http://schemas.microsoft.com/office/drawing/2014/chart" uri="{C3380CC4-5D6E-409C-BE32-E72D297353CC}">
              <c16:uniqueId val="{00000000-4D0D-4225-8DEB-33E76DEA24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55847</c:v>
                </c:pt>
                <c:pt idx="1">
                  <c:v>74241</c:v>
                </c:pt>
                <c:pt idx="2">
                  <c:v>65468</c:v>
                </c:pt>
                <c:pt idx="3">
                  <c:v>67251</c:v>
                </c:pt>
                <c:pt idx="4">
                  <c:v>41045</c:v>
                </c:pt>
              </c:numCache>
            </c:numRef>
          </c:val>
          <c:smooth val="0"/>
          <c:extLst>
            <c:ext xmlns:c16="http://schemas.microsoft.com/office/drawing/2014/chart" uri="{C3380CC4-5D6E-409C-BE32-E72D297353CC}">
              <c16:uniqueId val="{00000001-4D0D-4225-8DEB-33E76DEA248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1.45</c:v>
                </c:pt>
                <c:pt idx="1">
                  <c:v>1.62</c:v>
                </c:pt>
                <c:pt idx="2">
                  <c:v>1.57</c:v>
                </c:pt>
                <c:pt idx="3">
                  <c:v>1.24</c:v>
                </c:pt>
                <c:pt idx="4">
                  <c:v>1.29</c:v>
                </c:pt>
              </c:numCache>
            </c:numRef>
          </c:val>
          <c:extLst>
            <c:ext xmlns:c16="http://schemas.microsoft.com/office/drawing/2014/chart" uri="{C3380CC4-5D6E-409C-BE32-E72D297353CC}">
              <c16:uniqueId val="{00000000-237A-4EE9-A0A5-4F4291347AD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6.02</c:v>
                </c:pt>
                <c:pt idx="1">
                  <c:v>6.82</c:v>
                </c:pt>
                <c:pt idx="2">
                  <c:v>6.97</c:v>
                </c:pt>
                <c:pt idx="3">
                  <c:v>7.29</c:v>
                </c:pt>
                <c:pt idx="4">
                  <c:v>6.92</c:v>
                </c:pt>
              </c:numCache>
            </c:numRef>
          </c:val>
          <c:extLst>
            <c:ext xmlns:c16="http://schemas.microsoft.com/office/drawing/2014/chart" uri="{C3380CC4-5D6E-409C-BE32-E72D297353CC}">
              <c16:uniqueId val="{00000001-237A-4EE9-A0A5-4F4291347AD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0.15</c:v>
                </c:pt>
                <c:pt idx="1">
                  <c:v>1</c:v>
                </c:pt>
                <c:pt idx="2">
                  <c:v>-0.08</c:v>
                </c:pt>
                <c:pt idx="3">
                  <c:v>-0.02</c:v>
                </c:pt>
                <c:pt idx="4">
                  <c:v>-0.41</c:v>
                </c:pt>
              </c:numCache>
            </c:numRef>
          </c:val>
          <c:smooth val="0"/>
          <c:extLst>
            <c:ext xmlns:c16="http://schemas.microsoft.com/office/drawing/2014/chart" uri="{C3380CC4-5D6E-409C-BE32-E72D297353CC}">
              <c16:uniqueId val="{00000002-237A-4EE9-A0A5-4F4291347AD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39B-4382-97B2-94267F98EB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0.23</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39B-4382-97B2-94267F98EB9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39B-4382-97B2-94267F98EB9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7.0000000000000007E-2</c:v>
                </c:pt>
                <c:pt idx="2">
                  <c:v>#N/A</c:v>
                </c:pt>
                <c:pt idx="3">
                  <c:v>0.11</c:v>
                </c:pt>
                <c:pt idx="4">
                  <c:v>#N/A</c:v>
                </c:pt>
                <c:pt idx="5">
                  <c:v>7.0000000000000007E-2</c:v>
                </c:pt>
                <c:pt idx="6">
                  <c:v>#N/A</c:v>
                </c:pt>
                <c:pt idx="7">
                  <c:v>7.0000000000000007E-2</c:v>
                </c:pt>
                <c:pt idx="8">
                  <c:v>#N/A</c:v>
                </c:pt>
                <c:pt idx="9">
                  <c:v>7.0000000000000007E-2</c:v>
                </c:pt>
              </c:numCache>
            </c:numRef>
          </c:val>
          <c:extLst>
            <c:ext xmlns:c16="http://schemas.microsoft.com/office/drawing/2014/chart" uri="{C3380CC4-5D6E-409C-BE32-E72D297353CC}">
              <c16:uniqueId val="{00000003-539B-4382-97B2-94267F98EB9B}"/>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0.56000000000000005</c:v>
                </c:pt>
                <c:pt idx="2">
                  <c:v>#N/A</c:v>
                </c:pt>
                <c:pt idx="3">
                  <c:v>0</c:v>
                </c:pt>
                <c:pt idx="4">
                  <c:v>#N/A</c:v>
                </c:pt>
                <c:pt idx="5">
                  <c:v>0.73</c:v>
                </c:pt>
                <c:pt idx="6">
                  <c:v>#N/A</c:v>
                </c:pt>
                <c:pt idx="7">
                  <c:v>0.82</c:v>
                </c:pt>
                <c:pt idx="8">
                  <c:v>#N/A</c:v>
                </c:pt>
                <c:pt idx="9">
                  <c:v>0.96</c:v>
                </c:pt>
              </c:numCache>
            </c:numRef>
          </c:val>
          <c:extLst>
            <c:ext xmlns:c16="http://schemas.microsoft.com/office/drawing/2014/chart" uri="{C3380CC4-5D6E-409C-BE32-E72D297353CC}">
              <c16:uniqueId val="{00000004-539B-4382-97B2-94267F98EB9B}"/>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1.44</c:v>
                </c:pt>
                <c:pt idx="2">
                  <c:v>#N/A</c:v>
                </c:pt>
                <c:pt idx="3">
                  <c:v>1.62</c:v>
                </c:pt>
                <c:pt idx="4">
                  <c:v>#N/A</c:v>
                </c:pt>
                <c:pt idx="5">
                  <c:v>1.57</c:v>
                </c:pt>
                <c:pt idx="6">
                  <c:v>#N/A</c:v>
                </c:pt>
                <c:pt idx="7">
                  <c:v>1.24</c:v>
                </c:pt>
                <c:pt idx="8">
                  <c:v>#N/A</c:v>
                </c:pt>
                <c:pt idx="9">
                  <c:v>1.28</c:v>
                </c:pt>
              </c:numCache>
            </c:numRef>
          </c:val>
          <c:extLst>
            <c:ext xmlns:c16="http://schemas.microsoft.com/office/drawing/2014/chart" uri="{C3380CC4-5D6E-409C-BE32-E72D297353CC}">
              <c16:uniqueId val="{00000005-539B-4382-97B2-94267F98EB9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2.2400000000000002</c:v>
                </c:pt>
                <c:pt idx="1">
                  <c:v>#N/A</c:v>
                </c:pt>
                <c:pt idx="2">
                  <c:v>4.09</c:v>
                </c:pt>
                <c:pt idx="3">
                  <c:v>#N/A</c:v>
                </c:pt>
                <c:pt idx="4">
                  <c:v>2.77</c:v>
                </c:pt>
                <c:pt idx="5">
                  <c:v>#N/A</c:v>
                </c:pt>
                <c:pt idx="6">
                  <c:v>#N/A</c:v>
                </c:pt>
                <c:pt idx="7">
                  <c:v>0</c:v>
                </c:pt>
                <c:pt idx="8">
                  <c:v>#N/A</c:v>
                </c:pt>
                <c:pt idx="9">
                  <c:v>1.71</c:v>
                </c:pt>
              </c:numCache>
            </c:numRef>
          </c:val>
          <c:extLst>
            <c:ext xmlns:c16="http://schemas.microsoft.com/office/drawing/2014/chart" uri="{C3380CC4-5D6E-409C-BE32-E72D297353CC}">
              <c16:uniqueId val="{00000006-539B-4382-97B2-94267F98EB9B}"/>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2.79</c:v>
                </c:pt>
                <c:pt idx="2">
                  <c:v>#N/A</c:v>
                </c:pt>
                <c:pt idx="3">
                  <c:v>5.37</c:v>
                </c:pt>
                <c:pt idx="4">
                  <c:v>#N/A</c:v>
                </c:pt>
                <c:pt idx="5">
                  <c:v>4.32</c:v>
                </c:pt>
                <c:pt idx="6">
                  <c:v>#N/A</c:v>
                </c:pt>
                <c:pt idx="7">
                  <c:v>5.0599999999999996</c:v>
                </c:pt>
                <c:pt idx="8">
                  <c:v>#N/A</c:v>
                </c:pt>
                <c:pt idx="9">
                  <c:v>5.07</c:v>
                </c:pt>
              </c:numCache>
            </c:numRef>
          </c:val>
          <c:extLst>
            <c:ext xmlns:c16="http://schemas.microsoft.com/office/drawing/2014/chart" uri="{C3380CC4-5D6E-409C-BE32-E72D297353CC}">
              <c16:uniqueId val="{00000007-539B-4382-97B2-94267F98EB9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4.42</c:v>
                </c:pt>
                <c:pt idx="2">
                  <c:v>#N/A</c:v>
                </c:pt>
                <c:pt idx="3">
                  <c:v>5.0599999999999996</c:v>
                </c:pt>
                <c:pt idx="4">
                  <c:v>#N/A</c:v>
                </c:pt>
                <c:pt idx="5">
                  <c:v>6.06</c:v>
                </c:pt>
                <c:pt idx="6">
                  <c:v>#N/A</c:v>
                </c:pt>
                <c:pt idx="7">
                  <c:v>7.02</c:v>
                </c:pt>
                <c:pt idx="8">
                  <c:v>#N/A</c:v>
                </c:pt>
                <c:pt idx="9">
                  <c:v>7.99</c:v>
                </c:pt>
              </c:numCache>
            </c:numRef>
          </c:val>
          <c:extLst>
            <c:ext xmlns:c16="http://schemas.microsoft.com/office/drawing/2014/chart" uri="{C3380CC4-5D6E-409C-BE32-E72D297353CC}">
              <c16:uniqueId val="{00000008-539B-4382-97B2-94267F98EB9B}"/>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0.38</c:v>
                </c:pt>
                <c:pt idx="2">
                  <c:v>#N/A</c:v>
                </c:pt>
                <c:pt idx="3">
                  <c:v>0.96</c:v>
                </c:pt>
                <c:pt idx="4">
                  <c:v>#N/A</c:v>
                </c:pt>
                <c:pt idx="5">
                  <c:v>0.53</c:v>
                </c:pt>
                <c:pt idx="6">
                  <c:v>0.14000000000000001</c:v>
                </c:pt>
                <c:pt idx="7">
                  <c:v>#N/A</c:v>
                </c:pt>
                <c:pt idx="8">
                  <c:v>0.62</c:v>
                </c:pt>
                <c:pt idx="9">
                  <c:v>#N/A</c:v>
                </c:pt>
              </c:numCache>
            </c:numRef>
          </c:val>
          <c:extLst>
            <c:ext xmlns:c16="http://schemas.microsoft.com/office/drawing/2014/chart" uri="{C3380CC4-5D6E-409C-BE32-E72D297353CC}">
              <c16:uniqueId val="{00000009-539B-4382-97B2-94267F98EB9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8659</c:v>
                </c:pt>
                <c:pt idx="5">
                  <c:v>8425</c:v>
                </c:pt>
                <c:pt idx="8">
                  <c:v>8214</c:v>
                </c:pt>
                <c:pt idx="11">
                  <c:v>8201</c:v>
                </c:pt>
                <c:pt idx="14">
                  <c:v>8046</c:v>
                </c:pt>
              </c:numCache>
            </c:numRef>
          </c:val>
          <c:extLst>
            <c:ext xmlns:c16="http://schemas.microsoft.com/office/drawing/2014/chart" uri="{C3380CC4-5D6E-409C-BE32-E72D297353CC}">
              <c16:uniqueId val="{00000000-FF6C-4C85-A9F4-B45092D406C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1</c:v>
                </c:pt>
                <c:pt idx="9">
                  <c:v>0</c:v>
                </c:pt>
                <c:pt idx="12">
                  <c:v>0</c:v>
                </c:pt>
              </c:numCache>
            </c:numRef>
          </c:val>
          <c:extLst>
            <c:ext xmlns:c16="http://schemas.microsoft.com/office/drawing/2014/chart" uri="{C3380CC4-5D6E-409C-BE32-E72D297353CC}">
              <c16:uniqueId val="{00000001-FF6C-4C85-A9F4-B45092D406C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93</c:v>
                </c:pt>
                <c:pt idx="3">
                  <c:v>49</c:v>
                </c:pt>
                <c:pt idx="6">
                  <c:v>51</c:v>
                </c:pt>
                <c:pt idx="9">
                  <c:v>25</c:v>
                </c:pt>
                <c:pt idx="12">
                  <c:v>10</c:v>
                </c:pt>
              </c:numCache>
            </c:numRef>
          </c:val>
          <c:extLst>
            <c:ext xmlns:c16="http://schemas.microsoft.com/office/drawing/2014/chart" uri="{C3380CC4-5D6E-409C-BE32-E72D297353CC}">
              <c16:uniqueId val="{00000002-FF6C-4C85-A9F4-B45092D406C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1147</c:v>
                </c:pt>
                <c:pt idx="3">
                  <c:v>1149</c:v>
                </c:pt>
                <c:pt idx="6">
                  <c:v>1108</c:v>
                </c:pt>
                <c:pt idx="9">
                  <c:v>679</c:v>
                </c:pt>
                <c:pt idx="12">
                  <c:v>354</c:v>
                </c:pt>
              </c:numCache>
            </c:numRef>
          </c:val>
          <c:extLst>
            <c:ext xmlns:c16="http://schemas.microsoft.com/office/drawing/2014/chart" uri="{C3380CC4-5D6E-409C-BE32-E72D297353CC}">
              <c16:uniqueId val="{00000003-FF6C-4C85-A9F4-B45092D406C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1865</c:v>
                </c:pt>
                <c:pt idx="3">
                  <c:v>1985</c:v>
                </c:pt>
                <c:pt idx="6">
                  <c:v>1813</c:v>
                </c:pt>
                <c:pt idx="9">
                  <c:v>1769</c:v>
                </c:pt>
                <c:pt idx="12">
                  <c:v>1616</c:v>
                </c:pt>
              </c:numCache>
            </c:numRef>
          </c:val>
          <c:extLst>
            <c:ext xmlns:c16="http://schemas.microsoft.com/office/drawing/2014/chart" uri="{C3380CC4-5D6E-409C-BE32-E72D297353CC}">
              <c16:uniqueId val="{00000004-FF6C-4C85-A9F4-B45092D406C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6C-4C85-A9F4-B45092D406C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F6C-4C85-A9F4-B45092D406C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8598</c:v>
                </c:pt>
                <c:pt idx="3">
                  <c:v>8298</c:v>
                </c:pt>
                <c:pt idx="6">
                  <c:v>8265</c:v>
                </c:pt>
                <c:pt idx="9">
                  <c:v>8539</c:v>
                </c:pt>
                <c:pt idx="12">
                  <c:v>8354</c:v>
                </c:pt>
              </c:numCache>
            </c:numRef>
          </c:val>
          <c:extLst>
            <c:ext xmlns:c16="http://schemas.microsoft.com/office/drawing/2014/chart" uri="{C3380CC4-5D6E-409C-BE32-E72D297353CC}">
              <c16:uniqueId val="{00000007-FF6C-4C85-A9F4-B45092D406C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3045</c:v>
                </c:pt>
                <c:pt idx="2">
                  <c:v>#N/A</c:v>
                </c:pt>
                <c:pt idx="3">
                  <c:v>#N/A</c:v>
                </c:pt>
                <c:pt idx="4">
                  <c:v>3056</c:v>
                </c:pt>
                <c:pt idx="5">
                  <c:v>#N/A</c:v>
                </c:pt>
                <c:pt idx="6">
                  <c:v>#N/A</c:v>
                </c:pt>
                <c:pt idx="7">
                  <c:v>3024</c:v>
                </c:pt>
                <c:pt idx="8">
                  <c:v>#N/A</c:v>
                </c:pt>
                <c:pt idx="9">
                  <c:v>#N/A</c:v>
                </c:pt>
                <c:pt idx="10">
                  <c:v>2811</c:v>
                </c:pt>
                <c:pt idx="11">
                  <c:v>#N/A</c:v>
                </c:pt>
                <c:pt idx="12">
                  <c:v>#N/A</c:v>
                </c:pt>
                <c:pt idx="13">
                  <c:v>2288</c:v>
                </c:pt>
                <c:pt idx="14">
                  <c:v>#N/A</c:v>
                </c:pt>
              </c:numCache>
            </c:numRef>
          </c:val>
          <c:smooth val="0"/>
          <c:extLst>
            <c:ext xmlns:c16="http://schemas.microsoft.com/office/drawing/2014/chart" uri="{C3380CC4-5D6E-409C-BE32-E72D297353CC}">
              <c16:uniqueId val="{00000008-FF6C-4C85-A9F4-B45092D406C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85245</c:v>
                </c:pt>
                <c:pt idx="5">
                  <c:v>84553</c:v>
                </c:pt>
                <c:pt idx="8">
                  <c:v>85676</c:v>
                </c:pt>
                <c:pt idx="11">
                  <c:v>84458</c:v>
                </c:pt>
                <c:pt idx="14">
                  <c:v>82376</c:v>
                </c:pt>
              </c:numCache>
            </c:numRef>
          </c:val>
          <c:extLst>
            <c:ext xmlns:c16="http://schemas.microsoft.com/office/drawing/2014/chart" uri="{C3380CC4-5D6E-409C-BE32-E72D297353CC}">
              <c16:uniqueId val="{00000000-7C72-4511-9B1B-2E9FE09C4C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9312</c:v>
                </c:pt>
                <c:pt idx="5">
                  <c:v>9082</c:v>
                </c:pt>
                <c:pt idx="8">
                  <c:v>8779</c:v>
                </c:pt>
                <c:pt idx="11">
                  <c:v>8518</c:v>
                </c:pt>
                <c:pt idx="14">
                  <c:v>8471</c:v>
                </c:pt>
              </c:numCache>
            </c:numRef>
          </c:val>
          <c:extLst>
            <c:ext xmlns:c16="http://schemas.microsoft.com/office/drawing/2014/chart" uri="{C3380CC4-5D6E-409C-BE32-E72D297353CC}">
              <c16:uniqueId val="{00000001-7C72-4511-9B1B-2E9FE09C4C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6507</c:v>
                </c:pt>
                <c:pt idx="5">
                  <c:v>7297</c:v>
                </c:pt>
                <c:pt idx="8">
                  <c:v>7120</c:v>
                </c:pt>
                <c:pt idx="11">
                  <c:v>7144</c:v>
                </c:pt>
                <c:pt idx="14">
                  <c:v>6842</c:v>
                </c:pt>
              </c:numCache>
            </c:numRef>
          </c:val>
          <c:extLst>
            <c:ext xmlns:c16="http://schemas.microsoft.com/office/drawing/2014/chart" uri="{C3380CC4-5D6E-409C-BE32-E72D297353CC}">
              <c16:uniqueId val="{00000002-7C72-4511-9B1B-2E9FE09C4C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C72-4511-9B1B-2E9FE09C4C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C72-4511-9B1B-2E9FE09C4C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C72-4511-9B1B-2E9FE09C4C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8463</c:v>
                </c:pt>
                <c:pt idx="3">
                  <c:v>7841</c:v>
                </c:pt>
                <c:pt idx="6">
                  <c:v>8316</c:v>
                </c:pt>
                <c:pt idx="9">
                  <c:v>7754</c:v>
                </c:pt>
                <c:pt idx="12">
                  <c:v>7062</c:v>
                </c:pt>
              </c:numCache>
            </c:numRef>
          </c:val>
          <c:extLst>
            <c:ext xmlns:c16="http://schemas.microsoft.com/office/drawing/2014/chart" uri="{C3380CC4-5D6E-409C-BE32-E72D297353CC}">
              <c16:uniqueId val="{00000006-7C72-4511-9B1B-2E9FE09C4C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4189</c:v>
                </c:pt>
                <c:pt idx="3">
                  <c:v>2889</c:v>
                </c:pt>
                <c:pt idx="6">
                  <c:v>1822</c:v>
                </c:pt>
                <c:pt idx="9">
                  <c:v>1395</c:v>
                </c:pt>
                <c:pt idx="12">
                  <c:v>1402</c:v>
                </c:pt>
              </c:numCache>
            </c:numRef>
          </c:val>
          <c:extLst>
            <c:ext xmlns:c16="http://schemas.microsoft.com/office/drawing/2014/chart" uri="{C3380CC4-5D6E-409C-BE32-E72D297353CC}">
              <c16:uniqueId val="{00000007-7C72-4511-9B1B-2E9FE09C4C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22924</c:v>
                </c:pt>
                <c:pt idx="3">
                  <c:v>22178</c:v>
                </c:pt>
                <c:pt idx="6">
                  <c:v>21610</c:v>
                </c:pt>
                <c:pt idx="9">
                  <c:v>20987</c:v>
                </c:pt>
                <c:pt idx="12">
                  <c:v>19461</c:v>
                </c:pt>
              </c:numCache>
            </c:numRef>
          </c:val>
          <c:extLst>
            <c:ext xmlns:c16="http://schemas.microsoft.com/office/drawing/2014/chart" uri="{C3380CC4-5D6E-409C-BE32-E72D297353CC}">
              <c16:uniqueId val="{00000008-7C72-4511-9B1B-2E9FE09C4C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c:v>
                </c:pt>
                <c:pt idx="3">
                  <c:v>68</c:v>
                </c:pt>
                <c:pt idx="6">
                  <c:v>4</c:v>
                </c:pt>
                <c:pt idx="9">
                  <c:v>0</c:v>
                </c:pt>
                <c:pt idx="12">
                  <c:v>0</c:v>
                </c:pt>
              </c:numCache>
            </c:numRef>
          </c:val>
          <c:extLst>
            <c:ext xmlns:c16="http://schemas.microsoft.com/office/drawing/2014/chart" uri="{C3380CC4-5D6E-409C-BE32-E72D297353CC}">
              <c16:uniqueId val="{00000009-7C72-4511-9B1B-2E9FE09C4C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83634</c:v>
                </c:pt>
                <c:pt idx="3">
                  <c:v>86560</c:v>
                </c:pt>
                <c:pt idx="6">
                  <c:v>88523</c:v>
                </c:pt>
                <c:pt idx="9">
                  <c:v>89577</c:v>
                </c:pt>
                <c:pt idx="12">
                  <c:v>87978</c:v>
                </c:pt>
              </c:numCache>
            </c:numRef>
          </c:val>
          <c:extLst>
            <c:ext xmlns:c16="http://schemas.microsoft.com/office/drawing/2014/chart" uri="{C3380CC4-5D6E-409C-BE32-E72D297353CC}">
              <c16:uniqueId val="{0000000A-7C72-4511-9B1B-2E9FE09C4C1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18158</c:v>
                </c:pt>
                <c:pt idx="2">
                  <c:v>#N/A</c:v>
                </c:pt>
                <c:pt idx="3">
                  <c:v>#N/A</c:v>
                </c:pt>
                <c:pt idx="4">
                  <c:v>18605</c:v>
                </c:pt>
                <c:pt idx="5">
                  <c:v>#N/A</c:v>
                </c:pt>
                <c:pt idx="6">
                  <c:v>#N/A</c:v>
                </c:pt>
                <c:pt idx="7">
                  <c:v>18701</c:v>
                </c:pt>
                <c:pt idx="8">
                  <c:v>#N/A</c:v>
                </c:pt>
                <c:pt idx="9">
                  <c:v>#N/A</c:v>
                </c:pt>
                <c:pt idx="10">
                  <c:v>19594</c:v>
                </c:pt>
                <c:pt idx="11">
                  <c:v>#N/A</c:v>
                </c:pt>
                <c:pt idx="12">
                  <c:v>#N/A</c:v>
                </c:pt>
                <c:pt idx="13">
                  <c:v>18215</c:v>
                </c:pt>
                <c:pt idx="14">
                  <c:v>#N/A</c:v>
                </c:pt>
              </c:numCache>
            </c:numRef>
          </c:val>
          <c:smooth val="0"/>
          <c:extLst>
            <c:ext xmlns:c16="http://schemas.microsoft.com/office/drawing/2014/chart" uri="{C3380CC4-5D6E-409C-BE32-E72D297353CC}">
              <c16:uniqueId val="{0000000B-7C72-4511-9B1B-2E9FE09C4C1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2953</c:v>
                </c:pt>
                <c:pt idx="1">
                  <c:v>3087</c:v>
                </c:pt>
                <c:pt idx="2">
                  <c:v>2902</c:v>
                </c:pt>
              </c:numCache>
            </c:numRef>
          </c:val>
          <c:extLst>
            <c:ext xmlns:c16="http://schemas.microsoft.com/office/drawing/2014/chart" uri="{C3380CC4-5D6E-409C-BE32-E72D297353CC}">
              <c16:uniqueId val="{00000000-5ECF-42B1-8881-AA560C5F57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1001</c:v>
                </c:pt>
                <c:pt idx="1">
                  <c:v>735</c:v>
                </c:pt>
                <c:pt idx="2">
                  <c:v>735</c:v>
                </c:pt>
              </c:numCache>
            </c:numRef>
          </c:val>
          <c:extLst>
            <c:ext xmlns:c16="http://schemas.microsoft.com/office/drawing/2014/chart" uri="{C3380CC4-5D6E-409C-BE32-E72D297353CC}">
              <c16:uniqueId val="{00000001-5ECF-42B1-8881-AA560C5F57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5828</c:v>
                </c:pt>
                <c:pt idx="1">
                  <c:v>5898</c:v>
                </c:pt>
                <c:pt idx="2">
                  <c:v>5688</c:v>
                </c:pt>
              </c:numCache>
            </c:numRef>
          </c:val>
          <c:extLst>
            <c:ext xmlns:c16="http://schemas.microsoft.com/office/drawing/2014/chart" uri="{C3380CC4-5D6E-409C-BE32-E72D297353CC}">
              <c16:uniqueId val="{00000002-5ECF-42B1-8881-AA560C5F57E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{7AE6BEA8-B947-40CC-B8E0-AE1FFD353C51}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C06-4748-89B6-6776A94B80A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{6E49B63C-1D08-4026-BCA4-C6D101F69BFB}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06-4748-89B6-6776A94B80A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{9DB40CFC-781B-4960-B739-1417A43E89E8}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06-4748-89B6-6776A94B80A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{0CD22D34-6557-4D6B-8C7B-C8BD8FC7B90D}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06-4748-89B6-6776A94B80A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{2C170BCC-D278-4101-84B5-A68F3CF5F020}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06-4748-89B6-6776A94B80A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{8B269422-5559-49F6-A80F-E7B0FD2ACB27}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C06-4748-89B6-6776A94B80A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{830D60AF-A1BB-4277-A254-19BF3B56CF40}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C06-4748-89B6-6776A94B80A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{A1A0166E-35E0-4EFA-9ABF-DAF24B7D1D80}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C06-4748-89B6-6776A94B80A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{CEA9FAE2-846C-44E0-AFF2-A2A85928E51D}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C06-4748-89B6-6776A94B80A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52.5</c:v>
                </c:pt>
                <c:pt idx="24">
                  <c:v>52.9</c:v>
                </c:pt>
                <c:pt idx="32">
                  <c:v>54.5</c:v>
                </c:pt>
              </c:numCache>
            </c:numRef>
          </c:xVal>
          <c:yVal>
            <c:numRef>
              <c:f>公会計指標分析・財政指標組合せ分析表!$BP$51:$DC$51</c:f>
              <c:numCache>
                <c:formatCode>#,##0.0;"▲ "#,##0.0</c:formatCode>
                <c:ptCount val="40"/>
                <c:pt idx="16">
                  <c:v>53</c:v>
                </c:pt>
                <c:pt idx="24">
                  <c:v>55.7</c:v>
                </c:pt>
                <c:pt idx="32">
                  <c:v>52.2</c:v>
                </c:pt>
              </c:numCache>
            </c:numRef>
          </c:yVal>
          <c:smooth val="0"/>
          <c:extLst>
            <c:ext xmlns:c16="http://schemas.microsoft.com/office/drawing/2014/chart" uri="{C3380CC4-5D6E-409C-BE32-E72D297353CC}">
              <c16:uniqueId val="{00000009-7C06-4748-89B6-6776A94B80A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{0DCA8F3B-04B1-4776-BB6B-ABBF110C726B}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C06-4748-89B6-6776A94B80A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{2EA335CA-4C1E-4138-8F01-B40052C2FB31}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06-4748-89B6-6776A94B80A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{946F8F96-E231-4D82-BF1C-5AA0471ECD28}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06-4748-89B6-6776A94B80A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{42EEDFCA-2845-4E8B-A8E2-4C3663C2605C}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06-4748-89B6-6776A94B80A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{4D07F82C-023D-4F64-A63D-D30C6CB2B34A}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06-4748-89B6-6776A94B80A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{D244C2AC-F33B-4ED0-8841-20FDFBF8C2B1}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C06-4748-89B6-6776A94B80A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{1B46F513-D4FD-4843-ADA7-B50656003605}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C06-4748-89B6-6776A94B80A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{8FBBDDDB-CDA2-4F2C-8BEA-5137DDE6A24A}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C06-4748-89B6-6776A94B80A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{4C488334-FD0D-42AD-BB05-A5A1624CB917}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C06-4748-89B6-6776A94B80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58.7</c:v>
                </c:pt>
                <c:pt idx="24">
                  <c:v>59.6</c:v>
                </c:pt>
                <c:pt idx="32">
                  <c:v>58.5</c:v>
                </c:pt>
              </c:numCache>
            </c:numRef>
          </c:xVal>
          <c:yVal>
            <c:numRef>
              <c:f>公会計指標分析・財政指標組合せ分析表!$BP$55:$DC$55</c:f>
              <c:numCache>
                <c:formatCode>#,##0.0;"▲ "#,##0.0</c:formatCode>
                <c:ptCount val="40"/>
                <c:pt idx="16">
                  <c:v>27.1</c:v>
                </c:pt>
                <c:pt idx="24">
                  <c:v>24.5</c:v>
                </c:pt>
                <c:pt idx="32">
                  <c:v>23.9</c:v>
                </c:pt>
              </c:numCache>
            </c:numRef>
          </c:yVal>
          <c:smooth val="0"/>
          <c:extLst>
            <c:ext xmlns:c16="http://schemas.microsoft.com/office/drawing/2014/chart" uri="{C3380CC4-5D6E-409C-BE32-E72D297353CC}">
              <c16:uniqueId val="{00000013-7C06-4748-89B6-6776A94B80A2}"/>
            </c:ext>
          </c:extLst>
        </c:ser>
        <c:dLbls>
          <c:showLegendKey val="0"/>
          <c:showVal val="1"/>
          <c:showCatName val="0"/>
          <c:showSerName val="0"/>
          <c:showPercent val="0"/>
          <c:showBubbleSize val="0"/>
        </c:dLbls>
        <c:axId val="46179840"/>
        <c:axId val="46181760"/>
      </c:scatterChart>
      <c:valAx>
        <c:axId val="46179840"/>
        <c:scaling>
          <c:orientation val="minMax"/>
          <c:max val="60.2"/>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1"/>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{3C712D4A-C843-40C0-8C11-42DC8E071B91}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728-4BCC-B935-A40967273D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{5DF476C5-1330-47B6-8241-A7A1EEAC7F15}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728-4BCC-B935-A40967273D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{452C3E3F-0D02-4477-9847-5994D77A83CF}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728-4BCC-B935-A40967273D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{D3D4EED5-9000-49DA-A27E-C86567D3D84D}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728-4BCC-B935-A40967273D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{2B0BBCA2-7774-48AF-98AC-2B9585F0FEB0}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728-4BCC-B935-A40967273D9F}"/>
                </c:ext>
              </c:extLst>
            </c:dLbl>
            <c:dLbl>
              <c:idx val="8"/>
              <c:layout>
                <c:manualLayout>
                  <c:x val="-2.5541983706889423E-2"/>
                  <c:y val="-5.561587142194676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{F11EC95E-512C-493D-99E1-50315E8D7002}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728-4BCC-B935-A40967273D9F}"/>
                </c:ext>
              </c:extLst>
            </c:dLbl>
            <c:dLbl>
              <c:idx val="16"/>
              <c:layout>
                <c:manualLayout>
                  <c:x val="-3.7853999531331846E-2"/>
                  <c:y val="-6.921742275364115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{3CD69C62-EFA4-402A-BBE5-004C04CCD338}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728-4BCC-B935-A40967273D9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{CD3F2D31-A266-4DDC-802A-C2BE96504DFA}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728-4BCC-B935-A40967273D9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{EA6C207D-CA7F-4B26-9863-74E29CA3F016}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728-4BCC-B935-A40967273D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8.6</c:v>
                </c:pt>
                <c:pt idx="16">
                  <c:v>8.5</c:v>
                </c:pt>
                <c:pt idx="24">
                  <c:v>8.3000000000000007</c:v>
                </c:pt>
                <c:pt idx="32">
                  <c:v>7.7</c:v>
                </c:pt>
              </c:numCache>
            </c:numRef>
          </c:xVal>
          <c:yVal>
            <c:numRef>
              <c:f>公会計指標分析・財政指標組合せ分析表!$BP$73:$DC$73</c:f>
              <c:numCache>
                <c:formatCode>#,##0.0;"▲ "#,##0.0</c:formatCode>
                <c:ptCount val="40"/>
                <c:pt idx="0">
                  <c:v>50.9</c:v>
                </c:pt>
                <c:pt idx="8">
                  <c:v>51.6</c:v>
                </c:pt>
                <c:pt idx="16">
                  <c:v>53</c:v>
                </c:pt>
                <c:pt idx="24">
                  <c:v>55.7</c:v>
                </c:pt>
                <c:pt idx="32">
                  <c:v>52.2</c:v>
                </c:pt>
              </c:numCache>
            </c:numRef>
          </c:yVal>
          <c:smooth val="0"/>
          <c:extLst>
            <c:ext xmlns:c16="http://schemas.microsoft.com/office/drawing/2014/chart" uri="{C3380CC4-5D6E-409C-BE32-E72D297353CC}">
              <c16:uniqueId val="{00000009-A728-4BCC-B935-A40967273D9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{4991ECDA-4C66-4F3C-A418-B8BA236E17FE}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728-4BCC-B935-A40967273D9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{F6D191F9-0A33-421C-87ED-5BE263057E7D}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728-4BCC-B935-A40967273D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{B1418010-7008-4D15-B79F-3F105B29CC4D}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728-4BCC-B935-A40967273D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{6D9C67AC-00DE-40E6-9AFC-E698918F598A}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728-4BCC-B935-A40967273D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{14746306-FCDD-4CEE-A36F-38D08517EB8C}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728-4BCC-B935-A40967273D9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{CC2F990F-5BB9-457E-8B11-CF52612FF847}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728-4BCC-B935-A40967273D9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{F75A9D6E-C2E5-4E37-ACF3-807991238CB7}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728-4BCC-B935-A40967273D9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{9108CE06-87FE-4DE0-A7CA-CB10A5D0425C}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728-4BCC-B935-A40967273D9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{8776CBE1-0144-4852-9CCD-9A9C645E7AC1}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728-4BCC-B935-A40967273D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4.0999999999999996</c:v>
                </c:pt>
                <c:pt idx="16">
                  <c:v>5.2</c:v>
                </c:pt>
                <c:pt idx="24">
                  <c:v>5</c:v>
                </c:pt>
                <c:pt idx="32">
                  <c:v>4.5999999999999996</c:v>
                </c:pt>
              </c:numCache>
            </c:numRef>
          </c:xVal>
          <c:yVal>
            <c:numRef>
              <c:f>公会計指標分析・財政指標組合せ分析表!$BP$77:$DC$77</c:f>
              <c:numCache>
                <c:formatCode>#,##0.0;"▲ "#,##0.0</c:formatCode>
                <c:ptCount val="40"/>
                <c:pt idx="0">
                  <c:v>30.5</c:v>
                </c:pt>
                <c:pt idx="8">
                  <c:v>21.2</c:v>
                </c:pt>
                <c:pt idx="16">
                  <c:v>27.1</c:v>
                </c:pt>
                <c:pt idx="24">
                  <c:v>24.5</c:v>
                </c:pt>
                <c:pt idx="32">
                  <c:v>23.9</c:v>
                </c:pt>
              </c:numCache>
            </c:numRef>
          </c:yVal>
          <c:smooth val="0"/>
          <c:extLst>
            <c:ext xmlns:c16="http://schemas.microsoft.com/office/drawing/2014/chart" uri="{C3380CC4-5D6E-409C-BE32-E72D297353CC}">
              <c16:uniqueId val="{00000013-A728-4BCC-B935-A40967273D9F}"/>
            </c:ext>
          </c:extLst>
        </c:ser>
        <c:dLbls>
          <c:showLegendKey val="0"/>
          <c:showVal val="1"/>
          <c:showCatName val="0"/>
          <c:showSerName val="0"/>
          <c:showPercent val="0"/>
          <c:showBubbleSize val="0"/>
        </c:dLbls>
        <c:axId val="84219776"/>
        <c:axId val="84234240"/>
      </c:scatterChart>
      <c:valAx>
        <c:axId val="84219776"/>
        <c:scaling>
          <c:orientation val="minMax"/>
          <c:max val="9.6"/>
          <c:min val="3.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2"/>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において減少傾向にあったが、庁舎増改築等の大規模建設事業の元利償還が始まったことにより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は増加、</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は過去の借入に係る償還の終了により減少している。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実質公債費比率の分子は、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に引き続き、組合等が起こした地方債の元利償還金に対する負担金が償還終了により大幅に減少したため、前述の元利償還金の減も相まって前年より縮小している。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病院事業会計への赤字補てんの財源として発行した市債による公債費の一時的な増加は見込まれるものの、交付税算入のある有利な地方債を活用してきたこともあり、健全な財政運営は保たれる見込み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また、老朽化した施設の大規模改修等による元利償還の増が見込まれるが、引き続き交付税算入のある地方債を活用する等、健全な財政運営に努めていく。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該当なし</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将来負担額</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のうち、「公営企業債等繰入見込額」、「組合等負担等見込額」、「退職手当等負担見込額」は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年度から減少傾向にある。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「将来負担比率の分子」は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年度以降増加していたが、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年度においては前年度から減少している。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老朽化施設の改修などの要因により地方債現在高は増加傾向にあったが、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年度地方債発行額が前年度から約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27.5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億円減少したことにより、地方債現在高は前年度から減少している。合併特例事業債や過疎対策事業債等の交付税措置のある有利な地方債を積極的に活用していくことで負担軽減を図っていく。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今後も引き続き、将来世代の負担が過度にならないよう、健全な財政運営に努めていく。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青森県弘前市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前年度に比べ、普通交付税の減を補うために取り崩しを増やして活用したことにより、約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円の減となった。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今後も人口減少や普通交付税の減額などによる歳入一般財源の減少が予想されるが、公共施設の適正管理や行財政改革などに積極的に取り組むことで、更なる積み増しができるよう努める。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まちづくり振興基金：地域住民の連帯強化及び地域振興に関する施策の推進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地域福祉基金：市民の保健及び福祉に関する施策の推進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弘前公園お城とさくら基金：弘前公園の管理及び整備に関する施策の推進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まちづくり振興基金：普通交付税の合併算定替縮減への対応として約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千万円を取り崩したことによる減少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地域福祉基金：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国民健康保険特別会計繰出金（法定外分）等への対応として、約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取り崩したことによる減少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弘前公園お城とさくら基金：ふるさと納税寄附金など約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まちづくり振興基金：普通交付税の合併算定替縮減への対応のため取り崩していくことで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年度まで減少傾向となるが、債券</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運用に係る有価証券売却益などを財源として計画的に積み立てる予定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地域福祉基金：国民健康保険特別会計への基準外繰出を行うことにより保険料を抑えるため、今後も積み増ししていく予定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弘前公園お城とさくら基金：弘前公園のさくらの管理や景観保持・整備など、老朽化による維持管理費の増加に備えて積み立て</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前年度に比べ、除排雪経費の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額により取崩額が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7771113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したことなどから、基金残高が約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災害や豪雪などに備えて一定程度の額を確保できている状況であり、引き続き中長期的な視点に立ち、健全な財政運営に努めていく。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年度に地方債償還のピークを迎え、それ以降は減少していく見込みであるが、今後も計画的に積み立てを行う予定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4ACD4BE-037C-4809-8108-EA1F2D057E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1B7AF43-36CF-4CA6-9A66-B33B91269F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89E92E88-3356-42AF-941F-6AB0BB7444AB}"/>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042CEF5-E981-45AE-A4C4-C91EC7A835B8}"/>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51BD218-F066-4BA5-819E-73AED513458A}"/>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8AFF5DE0-4813-4F33-AAE1-2671F48D632C}"/>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1B54B64-7DBE-4FD2-9C1A-DE0FADBE866D}"/>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FC3A781-7289-45C1-A292-2E1EF89EF5CC}"/>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CEE07D82-7903-4FBD-9A6E-C5F6E837BC85}"/>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53AC7B4-7782-4E87-8021-F2F3DC2D1597}"/>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686F00D-3192-4892-81D3-E0D4D3B0832D}"/>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0181667-AFAD-4316-BA14-D305F37F5348}"/>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172,031
171,207
524.20
77,756,747
77,097,236
540,579
41,952,558
87,977,815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2406F93-D5C6-4221-A500-D135BBAFEF33}"/>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FA8E439-042F-45A7-AB4B-A0573DA0A05F}"/>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28A4CDE0-59CF-48C2-BAE5-97F7F37EFF96}"/>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76E15FE-7AEE-406D-9129-620B61851A04}"/>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E4F9095-5870-4530-AC07-F2EDEB5CD197}"/>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8ACFB748-BD39-452C-AA78-94BF4213D67B}"/>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DCB7CC5-5570-4D49-865B-AB51AB3B4AEC}"/>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3725E1E-D9F4-4C59-8100-F2F71FE82F27}"/>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3C3BA3F-2997-4B3C-BC86-D43CAF35021E}"/>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14A2C92-8BD2-4B85-BA55-BA6C515E93A6}"/>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02C5224-0796-49FB-A7ED-48FB5FD762DC}"/>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9D1DFC2-5622-43E4-B22E-3670A6F9232B}"/>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4E48E0C3-F8E8-4A76-9F9A-BC56DAFC3C14}"/>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D5C609F-016F-4EAD-AC9C-0CDF6352D2D7}"/>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17D1039-3A11-4FD8-BA78-EBC970AE0ED5}"/>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D71C6EC-C373-4690-8AFE-7385F7DDEFD6}"/>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1AC38EB-C258-46B1-8D14-2C780DBD8E5E}"/>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7186AA30-0A1F-4693-9CBB-C68D3E319EC5}"/>
            </a:ext>
          </a:extLst>
        </xdr:cNvPr>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9D8D7680-7121-460E-B1A7-97E59BFF26B8}"/>
            </a:ext>
          </a:extLst>
        </xdr:cNvPr>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7A73F242-E7A9-4F94-9055-39A10D0A7E45}"/>
            </a:ext>
          </a:extLst>
        </xdr:cNvPr>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BE696052-B95D-4486-ADD8-E00D7CCEADDF}"/>
            </a:ext>
          </a:extLst>
        </xdr:cNvPr>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D5512762-95D9-4959-9799-D494F065D1FF}"/>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DEFE41FE-EF7F-43EB-8E8D-1EF9983E4474}"/>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D8CA9496-A2E8-48B4-BC89-8084134BF2BE}"/>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CE0F9CA7-D23B-4478-B1F5-D748E2671C93}"/>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E8ED14AD-75D7-4270-9FE9-B63638FEE54F}"/>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AAF1A6A7-B4DD-493F-82E4-A0AC9E9458CF}"/>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3048C67C-7A0C-49EF-BCB3-AD85BA9D3044}"/>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57B425EC-D6DD-4DEF-A111-6A3C7CAC55C7}"/>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97E14C46-B65F-4E54-894B-E7B21BA73A76}"/>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DC78682F-D04F-42DE-9B1C-A46BC75A76E8}"/>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6A9EA0BF-33AF-488B-8B2D-5EB5A2D773E6}"/>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FA9FDC69-0503-4761-B1C9-4CA0688C5340}"/>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FD9F0509-98F9-47FE-9899-16D815B01628}"/>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20">
              <a:latin typeface="ＭＳ Ｐゴシック" panose="020B0600070205080204" pitchFamily="50" charset="-128"/>
              <a:ea typeface="ＭＳ Ｐゴシック" panose="020B0600070205080204" pitchFamily="50" charset="-128"/>
            </a:rPr>
            <a:t>いずれの平均よりも下回っている状況である。要因としては、有形固定資産の割合が大きい道路及び庁舎において減価償却率が低いことが考えられ、近年の資産の更新による結果であると思われる。しかしながら、その他資産においては減価償却率が高い状況にあり、現在比較的低い道路においても地域の更新要望に予算が追い付いていない状況にある。</a:t>
          </a:r>
        </a:p>
        <a:p>
          <a:r>
            <a:rPr kumimoji="1" lang="ja-JP" altLang="en-US" sz="1020">
              <a:latin typeface="ＭＳ Ｐゴシック" panose="020B0600070205080204" pitchFamily="50" charset="-128"/>
              <a:ea typeface="ＭＳ Ｐゴシック" panose="020B0600070205080204" pitchFamily="50" charset="-128"/>
            </a:rPr>
            <a:t>前年度と比較して上昇傾向にあることからも、現状ベースでは今後益々悪化していくことが想定されるため、公共施設等総合管理計画に基づいた施設の適正化、及び更新費用の平準化を一層進める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1C616090-B904-42FC-80C6-DCE8A4CE706E}"/>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9F2C9401-DCE5-4A88-B446-338A395E0775}"/>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F17A55B5-E5D0-47C2-A173-9BA5FB277485}"/>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307C60D7-0571-4FA9-9A8E-A34A7B190461}"/>
            </a:ext>
          </a:extLst>
        </xdr:cNvPr>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9FBDBF47-78CC-4C55-A4DA-054623117B67}"/>
            </a:ext>
          </a:extLst>
        </xdr:cNvPr>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BA001D86-8F1B-40C3-B50B-40CBDCB22E49}"/>
            </a:ext>
          </a:extLst>
        </xdr:cNvPr>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F002F105-7BB9-4949-9669-3076B26E4B6C}"/>
            </a:ext>
          </a:extLst>
        </xdr:cNvPr>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3E2C9E79-FFBA-48CA-80CC-9AFC969F01BE}"/>
            </a:ext>
          </a:extLst>
        </xdr:cNvPr>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5EFF02DA-CB69-4CF1-BE93-1D95579EF1B1}"/>
            </a:ext>
          </a:extLst>
        </xdr:cNvPr>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E8421D8-5978-43EE-AEE3-3BDE008D3B5B}"/>
            </a:ext>
          </a:extLst>
        </xdr:cNvPr>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90D491F5-DED9-475F-A334-ECF1E2DC57EB}"/>
            </a:ext>
          </a:extLst>
        </xdr:cNvPr>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233BCADF-5FDC-47A7-A79C-F47F2FF5879E}"/>
            </a:ext>
          </a:extLst>
        </xdr:cNvPr>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25338703-69FB-4CDD-8DDF-CF257FF2A203}"/>
            </a:ext>
          </a:extLst>
        </xdr:cNvPr>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E138F4BD-E011-49C6-9BEC-81D5153CF713}"/>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9B1D9537-A909-4A91-8748-67276D61B78C}"/>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5E4C7755-C79C-4355-B3CB-E6200D729708}"/>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71614</xdr:rowOff>
    </xdr:from>
    <xdr:to>
      <xdr:col>23</xdr:col>
      <xdr:colOff>85090</xdr:colOff>
      <xdr:row>32</xdr:row>
      <xdr:rowOff>74436</xdr:rowOff>
    </xdr:to>
    <xdr:cxnSp macro="">
      <xdr:nvCxnSpPr>
        <xdr:cNvPr id="64" name="直線コネクタ 63">
          <a:extLst>
            <a:ext uri="{FF2B5EF4-FFF2-40B4-BE49-F238E27FC236}">
              <a16:creationId xmlns:a16="http://schemas.microsoft.com/office/drawing/2014/main" id="{14360856-FADB-4A16-B8DD-E7A95F69CBEE}"/>
            </a:ext>
          </a:extLst>
        </xdr:cNvPr>
        <xdr:cNvCxnSpPr/>
      </xdr:nvCxnSpPr>
      <xdr:spPr>
        <a:xfrm flipV="1">
          <a:off x="4206240" y="5184634"/>
          <a:ext cx="1270" cy="1008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78263</xdr:rowOff>
    </xdr:from>
    <xdr:ext cx="405111" cy="259045"/>
    <xdr:sp macro="" textlink="">
      <xdr:nvSpPr>
        <xdr:cNvPr id="65" name="有形固定資産減価償却率最小値テキスト">
          <a:extLst>
            <a:ext uri="{FF2B5EF4-FFF2-40B4-BE49-F238E27FC236}">
              <a16:creationId xmlns:a16="http://schemas.microsoft.com/office/drawing/2014/main" id="{8C340653-25AF-407A-9378-A0368B575FA5}"/>
            </a:ext>
          </a:extLst>
        </xdr:cNvPr>
        <xdr:cNvSpPr txBox="1"/>
      </xdr:nvSpPr>
      <xdr:spPr>
        <a:xfrm>
          <a:off x="4258945" y="6197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74436</xdr:rowOff>
    </xdr:from>
    <xdr:to>
      <xdr:col>23</xdr:col>
      <xdr:colOff>174625</xdr:colOff>
      <xdr:row>32</xdr:row>
      <xdr:rowOff>74436</xdr:rowOff>
    </xdr:to>
    <xdr:cxnSp macro="">
      <xdr:nvCxnSpPr>
        <xdr:cNvPr id="66" name="直線コネクタ 65">
          <a:extLst>
            <a:ext uri="{FF2B5EF4-FFF2-40B4-BE49-F238E27FC236}">
              <a16:creationId xmlns:a16="http://schemas.microsoft.com/office/drawing/2014/main" id="{3C648A1C-F91A-49E0-B0C3-3287FACEAD3F}"/>
            </a:ext>
          </a:extLst>
        </xdr:cNvPr>
        <xdr:cNvCxnSpPr/>
      </xdr:nvCxnSpPr>
      <xdr:spPr>
        <a:xfrm>
          <a:off x="4119245" y="6193296"/>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18291</xdr:rowOff>
    </xdr:from>
    <xdr:ext cx="405111" cy="259045"/>
    <xdr:sp macro="" textlink="">
      <xdr:nvSpPr>
        <xdr:cNvPr id="67" name="有形固定資産減価償却率最大値テキスト">
          <a:extLst>
            <a:ext uri="{FF2B5EF4-FFF2-40B4-BE49-F238E27FC236}">
              <a16:creationId xmlns:a16="http://schemas.microsoft.com/office/drawing/2014/main" id="{3D440350-CBB8-4A7E-ADE0-89C4953B0F50}"/>
            </a:ext>
          </a:extLst>
        </xdr:cNvPr>
        <xdr:cNvSpPr txBox="1"/>
      </xdr:nvSpPr>
      <xdr:spPr>
        <a:xfrm>
          <a:off x="4258945" y="4963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71614</xdr:rowOff>
    </xdr:from>
    <xdr:to>
      <xdr:col>23</xdr:col>
      <xdr:colOff>174625</xdr:colOff>
      <xdr:row>26</xdr:row>
      <xdr:rowOff>71614</xdr:rowOff>
    </xdr:to>
    <xdr:cxnSp macro="">
      <xdr:nvCxnSpPr>
        <xdr:cNvPr id="68" name="直線コネクタ 67">
          <a:extLst>
            <a:ext uri="{FF2B5EF4-FFF2-40B4-BE49-F238E27FC236}">
              <a16:creationId xmlns:a16="http://schemas.microsoft.com/office/drawing/2014/main" id="{D6AC812C-396A-440E-AC1C-7D2E95F89252}"/>
            </a:ext>
          </a:extLst>
        </xdr:cNvPr>
        <xdr:cNvCxnSpPr/>
      </xdr:nvCxnSpPr>
      <xdr:spPr>
        <a:xfrm>
          <a:off x="4119245" y="518463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81085</xdr:rowOff>
    </xdr:from>
    <xdr:ext cx="405111" cy="259045"/>
    <xdr:sp macro="" textlink="">
      <xdr:nvSpPr>
        <xdr:cNvPr id="69" name="有形固定資産減価償却率平均値テキスト">
          <a:extLst>
            <a:ext uri="{FF2B5EF4-FFF2-40B4-BE49-F238E27FC236}">
              <a16:creationId xmlns:a16="http://schemas.microsoft.com/office/drawing/2014/main" id="{8C5CA393-408C-4BFF-8C44-E7412BD4A748}"/>
            </a:ext>
          </a:extLst>
        </xdr:cNvPr>
        <xdr:cNvSpPr txBox="1"/>
      </xdr:nvSpPr>
      <xdr:spPr>
        <a:xfrm>
          <a:off x="4258945" y="5529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58208</xdr:rowOff>
    </xdr:from>
    <xdr:to>
      <xdr:col>23</xdr:col>
      <xdr:colOff>136525</xdr:colOff>
      <xdr:row>29</xdr:row>
      <xdr:rowOff>159808</xdr:rowOff>
    </xdr:to>
    <xdr:sp macro="" textlink="">
      <xdr:nvSpPr>
        <xdr:cNvPr id="70" name="フローチャート: 判断 69">
          <a:extLst>
            <a:ext uri="{FF2B5EF4-FFF2-40B4-BE49-F238E27FC236}">
              <a16:creationId xmlns:a16="http://schemas.microsoft.com/office/drawing/2014/main" id="{13F7C67E-7430-473C-AD49-F5C1AF4AB9D6}"/>
            </a:ext>
          </a:extLst>
        </xdr:cNvPr>
        <xdr:cNvSpPr/>
      </xdr:nvSpPr>
      <xdr:spPr>
        <a:xfrm>
          <a:off x="4157345" y="56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97720</xdr:rowOff>
    </xdr:from>
    <xdr:to>
      <xdr:col>19</xdr:col>
      <xdr:colOff>187325</xdr:colOff>
      <xdr:row>29</xdr:row>
      <xdr:rowOff>27870</xdr:rowOff>
    </xdr:to>
    <xdr:sp macro="" textlink="">
      <xdr:nvSpPr>
        <xdr:cNvPr id="71" name="フローチャート: 判断 70">
          <a:extLst>
            <a:ext uri="{FF2B5EF4-FFF2-40B4-BE49-F238E27FC236}">
              <a16:creationId xmlns:a16="http://schemas.microsoft.com/office/drawing/2014/main" id="{5C58A089-CCD2-4948-8372-1EE740CEBF6F}"/>
            </a:ext>
          </a:extLst>
        </xdr:cNvPr>
        <xdr:cNvSpPr/>
      </xdr:nvSpPr>
      <xdr:spPr>
        <a:xfrm>
          <a:off x="3537585" y="5546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34220</xdr:rowOff>
    </xdr:from>
    <xdr:to>
      <xdr:col>15</xdr:col>
      <xdr:colOff>187325</xdr:colOff>
      <xdr:row>29</xdr:row>
      <xdr:rowOff>135820</xdr:rowOff>
    </xdr:to>
    <xdr:sp macro="" textlink="">
      <xdr:nvSpPr>
        <xdr:cNvPr id="72" name="フローチャート: 判断 71">
          <a:extLst>
            <a:ext uri="{FF2B5EF4-FFF2-40B4-BE49-F238E27FC236}">
              <a16:creationId xmlns:a16="http://schemas.microsoft.com/office/drawing/2014/main" id="{BB68AC3A-7713-4028-935E-F6E08FD16EE6}"/>
            </a:ext>
          </a:extLst>
        </xdr:cNvPr>
        <xdr:cNvSpPr/>
      </xdr:nvSpPr>
      <xdr:spPr>
        <a:xfrm>
          <a:off x="2867025" y="56501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35</xdr:row>
      <xdr:rowOff>1058</xdr:rowOff>
    </xdr:from>
    <xdr:to>
      <xdr:col>11</xdr:col>
      <xdr:colOff>187325</xdr:colOff>
      <xdr:row>35</xdr:row>
      <xdr:rowOff>102658</xdr:rowOff>
    </xdr:to>
    <xdr:sp macro="" textlink="">
      <xdr:nvSpPr>
        <xdr:cNvPr id="73" name="フローチャート: 判断 72">
          <a:extLst>
            <a:ext uri="{FF2B5EF4-FFF2-40B4-BE49-F238E27FC236}">
              <a16:creationId xmlns:a16="http://schemas.microsoft.com/office/drawing/2014/main" id="{F5DEF9AF-9EFA-447D-95C7-7E4E66CCBB23}"/>
            </a:ext>
          </a:extLst>
        </xdr:cNvPr>
        <xdr:cNvSpPr/>
      </xdr:nvSpPr>
      <xdr:spPr>
        <a:xfrm>
          <a:off x="2196465" y="66228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3F26C192-C80E-43AE-BA97-B7C0F443BABB}"/>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B38CEAD7-7328-49CE-A2CC-A607BF1318B0}"/>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CB5167F4-E647-4CD6-BC60-1A7157B0E53D}"/>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4E36C319-7B74-4EDF-9EB0-A50A646A0A4F}"/>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9AF33BB-FB2C-4D45-9DA6-3149A44F4525}"/>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23636</xdr:rowOff>
    </xdr:from>
    <xdr:to>
      <xdr:col>23</xdr:col>
      <xdr:colOff>136525</xdr:colOff>
      <xdr:row>32</xdr:row>
      <xdr:rowOff>125236</xdr:rowOff>
    </xdr:to>
    <xdr:sp macro="" textlink="">
      <xdr:nvSpPr>
        <xdr:cNvPr id="79" name="楕円 78">
          <a:extLst>
            <a:ext uri="{FF2B5EF4-FFF2-40B4-BE49-F238E27FC236}">
              <a16:creationId xmlns:a16="http://schemas.microsoft.com/office/drawing/2014/main" id="{DCE07497-9A08-4524-8823-37FDED501F1D}"/>
            </a:ext>
          </a:extLst>
        </xdr:cNvPr>
        <xdr:cNvSpPr/>
      </xdr:nvSpPr>
      <xdr:spPr>
        <a:xfrm>
          <a:off x="4157345" y="614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110013</xdr:rowOff>
    </xdr:from>
    <xdr:ext cx="405111" cy="259045"/>
    <xdr:sp macro="" textlink="">
      <xdr:nvSpPr>
        <xdr:cNvPr id="80" name="有形固定資産減価償却率該当値テキスト">
          <a:extLst>
            <a:ext uri="{FF2B5EF4-FFF2-40B4-BE49-F238E27FC236}">
              <a16:creationId xmlns:a16="http://schemas.microsoft.com/office/drawing/2014/main" id="{87BEB5E7-39CD-4D34-A063-2465ADA9330B}"/>
            </a:ext>
          </a:extLst>
        </xdr:cNvPr>
        <xdr:cNvSpPr txBox="1"/>
      </xdr:nvSpPr>
      <xdr:spPr>
        <a:xfrm>
          <a:off x="4258945" y="606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44097</xdr:rowOff>
    </xdr:from>
    <xdr:to>
      <xdr:col>19</xdr:col>
      <xdr:colOff>187325</xdr:colOff>
      <xdr:row>33</xdr:row>
      <xdr:rowOff>145697</xdr:rowOff>
    </xdr:to>
    <xdr:sp macro="" textlink="">
      <xdr:nvSpPr>
        <xdr:cNvPr id="81" name="楕円 80">
          <a:extLst>
            <a:ext uri="{FF2B5EF4-FFF2-40B4-BE49-F238E27FC236}">
              <a16:creationId xmlns:a16="http://schemas.microsoft.com/office/drawing/2014/main" id="{74AECE90-CB9A-4A78-9AB9-063ECD3D9914}"/>
            </a:ext>
          </a:extLst>
        </xdr:cNvPr>
        <xdr:cNvSpPr/>
      </xdr:nvSpPr>
      <xdr:spPr>
        <a:xfrm>
          <a:off x="3537585" y="63305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74436</xdr:rowOff>
    </xdr:from>
    <xdr:to>
      <xdr:col>23</xdr:col>
      <xdr:colOff>85725</xdr:colOff>
      <xdr:row>33</xdr:row>
      <xdr:rowOff>94897</xdr:rowOff>
    </xdr:to>
    <xdr:cxnSp macro="">
      <xdr:nvCxnSpPr>
        <xdr:cNvPr id="82" name="直線コネクタ 81">
          <a:extLst>
            <a:ext uri="{FF2B5EF4-FFF2-40B4-BE49-F238E27FC236}">
              <a16:creationId xmlns:a16="http://schemas.microsoft.com/office/drawing/2014/main" id="{A25172EF-582C-4C35-9B47-DAF94C44107D}"/>
            </a:ext>
          </a:extLst>
        </xdr:cNvPr>
        <xdr:cNvCxnSpPr/>
      </xdr:nvCxnSpPr>
      <xdr:spPr>
        <a:xfrm flipV="1">
          <a:off x="3588385" y="6193296"/>
          <a:ext cx="619760" cy="18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92075</xdr:rowOff>
    </xdr:from>
    <xdr:to>
      <xdr:col>15</xdr:col>
      <xdr:colOff>187325</xdr:colOff>
      <xdr:row>34</xdr:row>
      <xdr:rowOff>22225</xdr:rowOff>
    </xdr:to>
    <xdr:sp macro="" textlink="">
      <xdr:nvSpPr>
        <xdr:cNvPr id="83" name="楕円 82">
          <a:extLst>
            <a:ext uri="{FF2B5EF4-FFF2-40B4-BE49-F238E27FC236}">
              <a16:creationId xmlns:a16="http://schemas.microsoft.com/office/drawing/2014/main" id="{3D3CDDED-77B6-43C9-9DDE-B000E9F1D0E8}"/>
            </a:ext>
          </a:extLst>
        </xdr:cNvPr>
        <xdr:cNvSpPr/>
      </xdr:nvSpPr>
      <xdr:spPr>
        <a:xfrm>
          <a:off x="2867025" y="63785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94897</xdr:rowOff>
    </xdr:from>
    <xdr:to>
      <xdr:col>19</xdr:col>
      <xdr:colOff>136525</xdr:colOff>
      <xdr:row>33</xdr:row>
      <xdr:rowOff>142875</xdr:rowOff>
    </xdr:to>
    <xdr:cxnSp macro="">
      <xdr:nvCxnSpPr>
        <xdr:cNvPr id="84" name="直線コネクタ 83">
          <a:extLst>
            <a:ext uri="{FF2B5EF4-FFF2-40B4-BE49-F238E27FC236}">
              <a16:creationId xmlns:a16="http://schemas.microsoft.com/office/drawing/2014/main" id="{0C38B9A4-0EF0-4449-AC04-AD6E906B6519}"/>
            </a:ext>
          </a:extLst>
        </xdr:cNvPr>
        <xdr:cNvCxnSpPr/>
      </xdr:nvCxnSpPr>
      <xdr:spPr>
        <a:xfrm flipV="1">
          <a:off x="2917825" y="6381397"/>
          <a:ext cx="670560" cy="4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44397</xdr:rowOff>
    </xdr:from>
    <xdr:ext cx="405111" cy="259045"/>
    <xdr:sp macro="" textlink="">
      <xdr:nvSpPr>
        <xdr:cNvPr id="85" name="n_1aveValue有形固定資産減価償却率">
          <a:extLst>
            <a:ext uri="{FF2B5EF4-FFF2-40B4-BE49-F238E27FC236}">
              <a16:creationId xmlns:a16="http://schemas.microsoft.com/office/drawing/2014/main" id="{7948FC08-13C8-43DB-A270-53A477A46058}"/>
            </a:ext>
          </a:extLst>
        </xdr:cNvPr>
        <xdr:cNvSpPr txBox="1"/>
      </xdr:nvSpPr>
      <xdr:spPr>
        <a:xfrm>
          <a:off x="3395989" y="5325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152347</xdr:rowOff>
    </xdr:from>
    <xdr:ext cx="405111" cy="259045"/>
    <xdr:sp macro="" textlink="">
      <xdr:nvSpPr>
        <xdr:cNvPr id="86" name="n_2aveValue有形固定資産減価償却率">
          <a:extLst>
            <a:ext uri="{FF2B5EF4-FFF2-40B4-BE49-F238E27FC236}">
              <a16:creationId xmlns:a16="http://schemas.microsoft.com/office/drawing/2014/main" id="{25D15D61-438F-434B-9D3B-79A7B0313796}"/>
            </a:ext>
          </a:extLst>
        </xdr:cNvPr>
        <xdr:cNvSpPr txBox="1"/>
      </xdr:nvSpPr>
      <xdr:spPr>
        <a:xfrm>
          <a:off x="2738129" y="543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119185</xdr:rowOff>
    </xdr:from>
    <xdr:ext cx="405111" cy="259045"/>
    <xdr:sp macro="" textlink="">
      <xdr:nvSpPr>
        <xdr:cNvPr id="87" name="n_3aveValue有形固定資産減価償却率">
          <a:extLst>
            <a:ext uri="{FF2B5EF4-FFF2-40B4-BE49-F238E27FC236}">
              <a16:creationId xmlns:a16="http://schemas.microsoft.com/office/drawing/2014/main" id="{2268A95A-9EAF-4EFE-A1B2-D936CDAC818C}"/>
            </a:ext>
          </a:extLst>
        </xdr:cNvPr>
        <xdr:cNvSpPr txBox="1"/>
      </xdr:nvSpPr>
      <xdr:spPr>
        <a:xfrm>
          <a:off x="2067569" y="6405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136824</xdr:rowOff>
    </xdr:from>
    <xdr:ext cx="405111" cy="259045"/>
    <xdr:sp macro="" textlink="">
      <xdr:nvSpPr>
        <xdr:cNvPr id="88" name="n_1mainValue有形固定資産減価償却率">
          <a:extLst>
            <a:ext uri="{FF2B5EF4-FFF2-40B4-BE49-F238E27FC236}">
              <a16:creationId xmlns:a16="http://schemas.microsoft.com/office/drawing/2014/main" id="{AE0E5FE1-C297-453A-84F1-5FC9CCD55655}"/>
            </a:ext>
          </a:extLst>
        </xdr:cNvPr>
        <xdr:cNvSpPr txBox="1"/>
      </xdr:nvSpPr>
      <xdr:spPr>
        <a:xfrm>
          <a:off x="3395989" y="6423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13352</xdr:rowOff>
    </xdr:from>
    <xdr:ext cx="405111" cy="259045"/>
    <xdr:sp macro="" textlink="">
      <xdr:nvSpPr>
        <xdr:cNvPr id="89" name="n_2mainValue有形固定資産減価償却率">
          <a:extLst>
            <a:ext uri="{FF2B5EF4-FFF2-40B4-BE49-F238E27FC236}">
              <a16:creationId xmlns:a16="http://schemas.microsoft.com/office/drawing/2014/main" id="{81C6EE58-0772-42DC-92E7-C0634CA70906}"/>
            </a:ext>
          </a:extLst>
        </xdr:cNvPr>
        <xdr:cNvSpPr txBox="1"/>
      </xdr:nvSpPr>
      <xdr:spPr>
        <a:xfrm>
          <a:off x="2738129"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9D93F21D-644F-4BB4-B1D6-B8E047C0EF26}"/>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id="{CB104297-A8EC-427E-B516-74D74C343356}"/>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a:extLst>
            <a:ext uri="{FF2B5EF4-FFF2-40B4-BE49-F238E27FC236}">
              <a16:creationId xmlns:a16="http://schemas.microsoft.com/office/drawing/2014/main" id="{0870832B-2CF8-406E-A807-04E5C5F87841}"/>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[ 918.9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8F0B06B4-EEDA-4C9B-A363-811C0AA07BD2}"/>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DA6A653C-5550-4326-9B68-E8A2E54119C9}"/>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6AA46ACB-0B02-4549-810E-7B492769078E}"/>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2EB55894-559A-4906-B2D5-1901930AD316}"/>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0D3A2B20-C154-407A-A322-66D4595BA09C}"/>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34344065-ED9E-4A5F-8984-2635C0B27DAD}"/>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76B63C48-A9F1-4492-AEFB-9EF330063187}"/>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2B3C06E2-40F3-44D3-A997-0589D073E0F2}"/>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DCA89853-D426-4E17-8588-189AB322DD29}"/>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650B214F-DDB6-4BB5-8767-45B52FE42CAB}"/>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20">
              <a:latin typeface="ＭＳ Ｐゴシック" panose="020B0600070205080204" pitchFamily="50" charset="-128"/>
              <a:ea typeface="ＭＳ Ｐゴシック" panose="020B0600070205080204" pitchFamily="50" charset="-128"/>
            </a:rPr>
            <a:t>いずれの平均よりも上回っており、上昇傾向にある。分母の償還財源については、当市の経常収支比率が比較的高い状況にあること、人口減少等に伴う市税及び地方交付税の減により、今後も経常財源に余裕が生じることは想定されないこと等を鑑みると、減少傾向にあると考えられる。また、分子の将来負担額は、投資的経費に充当する地方債の発行額の減により減少傾向にあるが、今後多数の資産の更新が必要となるため増加することが想定される。結果として、債務償還比率は引き続き上昇していくことが考えられるが、更新費用の平準化を図るとともに交付税算入のある地方債の発行に努めることで抑制を図っていく。</a:t>
          </a: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22809F3A-B568-4A4D-9E51-0F167461CA54}"/>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A685AC06-2985-447C-91A7-D661E992B445}"/>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5" name="テキスト ボックス 104">
          <a:extLst>
            <a:ext uri="{FF2B5EF4-FFF2-40B4-BE49-F238E27FC236}">
              <a16:creationId xmlns:a16="http://schemas.microsoft.com/office/drawing/2014/main" id="{D4DD8054-A4C9-4AF2-A508-1F1C00C12C64}"/>
            </a:ext>
          </a:extLst>
        </xdr:cNvPr>
        <xdr:cNvSpPr txBox="1"/>
      </xdr:nvSpPr>
      <xdr:spPr>
        <a:xfrm>
          <a:off x="9645528" y="686389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a:extLst>
            <a:ext uri="{FF2B5EF4-FFF2-40B4-BE49-F238E27FC236}">
              <a16:creationId xmlns:a16="http://schemas.microsoft.com/office/drawing/2014/main" id="{AEE792B5-028B-4824-9CF3-180ACEB3DD88}"/>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7" name="テキスト ボックス 106">
          <a:extLst>
            <a:ext uri="{FF2B5EF4-FFF2-40B4-BE49-F238E27FC236}">
              <a16:creationId xmlns:a16="http://schemas.microsoft.com/office/drawing/2014/main" id="{A1F93F54-2F4E-4E29-8B89-5993E585ED0C}"/>
            </a:ext>
          </a:extLst>
        </xdr:cNvPr>
        <xdr:cNvSpPr txBox="1"/>
      </xdr:nvSpPr>
      <xdr:spPr>
        <a:xfrm>
          <a:off x="9542936" y="65116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a:extLst>
            <a:ext uri="{FF2B5EF4-FFF2-40B4-BE49-F238E27FC236}">
              <a16:creationId xmlns:a16="http://schemas.microsoft.com/office/drawing/2014/main" id="{1F32D456-0F09-4314-AA76-5D32D98BF8A4}"/>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a:extLst>
            <a:ext uri="{FF2B5EF4-FFF2-40B4-BE49-F238E27FC236}">
              <a16:creationId xmlns:a16="http://schemas.microsoft.com/office/drawing/2014/main" id="{09A1FDC1-1CB7-4325-9306-2255783F04D5}"/>
            </a:ext>
          </a:extLst>
        </xdr:cNvPr>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a:extLst>
            <a:ext uri="{FF2B5EF4-FFF2-40B4-BE49-F238E27FC236}">
              <a16:creationId xmlns:a16="http://schemas.microsoft.com/office/drawing/2014/main" id="{42508C3D-C871-48BF-83AB-FD33A3C6C669}"/>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a:extLst>
            <a:ext uri="{FF2B5EF4-FFF2-40B4-BE49-F238E27FC236}">
              <a16:creationId xmlns:a16="http://schemas.microsoft.com/office/drawing/2014/main" id="{73FF59F9-DBCB-4F14-82FB-388C1B86955E}"/>
            </a:ext>
          </a:extLst>
        </xdr:cNvPr>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a:extLst>
            <a:ext uri="{FF2B5EF4-FFF2-40B4-BE49-F238E27FC236}">
              <a16:creationId xmlns:a16="http://schemas.microsoft.com/office/drawing/2014/main" id="{77E6707D-BE59-45A0-B269-6C2EAF257851}"/>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a:extLst>
            <a:ext uri="{FF2B5EF4-FFF2-40B4-BE49-F238E27FC236}">
              <a16:creationId xmlns:a16="http://schemas.microsoft.com/office/drawing/2014/main" id="{62E19147-924B-49A3-9691-7590258ABF52}"/>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a:extLst>
            <a:ext uri="{FF2B5EF4-FFF2-40B4-BE49-F238E27FC236}">
              <a16:creationId xmlns:a16="http://schemas.microsoft.com/office/drawing/2014/main" id="{CC574317-DC9B-4506-8B65-96625DB2A420}"/>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a:extLst>
            <a:ext uri="{FF2B5EF4-FFF2-40B4-BE49-F238E27FC236}">
              <a16:creationId xmlns:a16="http://schemas.microsoft.com/office/drawing/2014/main" id="{9F6A196C-12A2-4B9D-8837-2DF3060EE85F}"/>
            </a:ext>
          </a:extLst>
        </xdr:cNvPr>
        <xdr:cNvSpPr txBox="1"/>
      </xdr:nvSpPr>
      <xdr:spPr>
        <a:xfrm>
          <a:off x="9486041" y="510663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43E80161-48AB-497F-8EFD-A95DD4D21175}"/>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a:extLst>
            <a:ext uri="{FF2B5EF4-FFF2-40B4-BE49-F238E27FC236}">
              <a16:creationId xmlns:a16="http://schemas.microsoft.com/office/drawing/2014/main" id="{8C82840D-6566-4B1B-8E0D-7FF4233FB132}"/>
            </a:ext>
          </a:extLst>
        </xdr:cNvPr>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a:extLst>
            <a:ext uri="{FF2B5EF4-FFF2-40B4-BE49-F238E27FC236}">
              <a16:creationId xmlns:a16="http://schemas.microsoft.com/office/drawing/2014/main" id="{144DFDDE-653B-4C0D-A8EE-8E01D1699177}"/>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58071</xdr:rowOff>
    </xdr:from>
    <xdr:to>
      <xdr:col>76</xdr:col>
      <xdr:colOff>21589</xdr:colOff>
      <xdr:row>34</xdr:row>
      <xdr:rowOff>145764</xdr:rowOff>
    </xdr:to>
    <xdr:cxnSp macro="">
      <xdr:nvCxnSpPr>
        <xdr:cNvPr id="119" name="直線コネクタ 118">
          <a:extLst>
            <a:ext uri="{FF2B5EF4-FFF2-40B4-BE49-F238E27FC236}">
              <a16:creationId xmlns:a16="http://schemas.microsoft.com/office/drawing/2014/main" id="{14DC944F-6C79-48D8-91E5-2A9764549D45}"/>
            </a:ext>
          </a:extLst>
        </xdr:cNvPr>
        <xdr:cNvCxnSpPr/>
      </xdr:nvCxnSpPr>
      <xdr:spPr>
        <a:xfrm flipV="1">
          <a:off x="13027660" y="5338731"/>
          <a:ext cx="1269" cy="1261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149591</xdr:rowOff>
    </xdr:from>
    <xdr:ext cx="469744" cy="259045"/>
    <xdr:sp macro="" textlink="">
      <xdr:nvSpPr>
        <xdr:cNvPr id="120" name="債務償還比率最小値テキスト">
          <a:extLst>
            <a:ext uri="{FF2B5EF4-FFF2-40B4-BE49-F238E27FC236}">
              <a16:creationId xmlns:a16="http://schemas.microsoft.com/office/drawing/2014/main" id="{AC503811-ED04-408F-AE42-9811C4ED0D5C}"/>
            </a:ext>
          </a:extLst>
        </xdr:cNvPr>
        <xdr:cNvSpPr txBox="1"/>
      </xdr:nvSpPr>
      <xdr:spPr>
        <a:xfrm>
          <a:off x="13080365" y="660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145764</xdr:rowOff>
    </xdr:from>
    <xdr:to>
      <xdr:col>76</xdr:col>
      <xdr:colOff>111125</xdr:colOff>
      <xdr:row>34</xdr:row>
      <xdr:rowOff>145764</xdr:rowOff>
    </xdr:to>
    <xdr:cxnSp macro="">
      <xdr:nvCxnSpPr>
        <xdr:cNvPr id="121" name="直線コネクタ 120">
          <a:extLst>
            <a:ext uri="{FF2B5EF4-FFF2-40B4-BE49-F238E27FC236}">
              <a16:creationId xmlns:a16="http://schemas.microsoft.com/office/drawing/2014/main" id="{681500E2-D96A-427A-B2A1-FA009944B4AF}"/>
            </a:ext>
          </a:extLst>
        </xdr:cNvPr>
        <xdr:cNvCxnSpPr/>
      </xdr:nvCxnSpPr>
      <xdr:spPr>
        <a:xfrm>
          <a:off x="12963525" y="6599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4748</xdr:rowOff>
    </xdr:from>
    <xdr:ext cx="469744" cy="259045"/>
    <xdr:sp macro="" textlink="">
      <xdr:nvSpPr>
        <xdr:cNvPr id="122" name="債務償還比率最大値テキスト">
          <a:extLst>
            <a:ext uri="{FF2B5EF4-FFF2-40B4-BE49-F238E27FC236}">
              <a16:creationId xmlns:a16="http://schemas.microsoft.com/office/drawing/2014/main" id="{7A4BD691-E103-4059-A6FB-7EAD057AB946}"/>
            </a:ext>
          </a:extLst>
        </xdr:cNvPr>
        <xdr:cNvSpPr txBox="1"/>
      </xdr:nvSpPr>
      <xdr:spPr>
        <a:xfrm>
          <a:off x="13080365" y="5117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58071</xdr:rowOff>
    </xdr:from>
    <xdr:to>
      <xdr:col>76</xdr:col>
      <xdr:colOff>111125</xdr:colOff>
      <xdr:row>27</xdr:row>
      <xdr:rowOff>58071</xdr:rowOff>
    </xdr:to>
    <xdr:cxnSp macro="">
      <xdr:nvCxnSpPr>
        <xdr:cNvPr id="123" name="直線コネクタ 122">
          <a:extLst>
            <a:ext uri="{FF2B5EF4-FFF2-40B4-BE49-F238E27FC236}">
              <a16:creationId xmlns:a16="http://schemas.microsoft.com/office/drawing/2014/main" id="{B0F0AC00-0D8A-43F4-86BB-F3B0818A715E}"/>
            </a:ext>
          </a:extLst>
        </xdr:cNvPr>
        <xdr:cNvCxnSpPr/>
      </xdr:nvCxnSpPr>
      <xdr:spPr>
        <a:xfrm>
          <a:off x="12963525" y="53387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133981</xdr:rowOff>
    </xdr:from>
    <xdr:ext cx="469744" cy="259045"/>
    <xdr:sp macro="" textlink="">
      <xdr:nvSpPr>
        <xdr:cNvPr id="124" name="債務償還比率平均値テキスト">
          <a:extLst>
            <a:ext uri="{FF2B5EF4-FFF2-40B4-BE49-F238E27FC236}">
              <a16:creationId xmlns:a16="http://schemas.microsoft.com/office/drawing/2014/main" id="{CD770712-5EC2-4A06-8A56-0C320B9C4497}"/>
            </a:ext>
          </a:extLst>
        </xdr:cNvPr>
        <xdr:cNvSpPr txBox="1"/>
      </xdr:nvSpPr>
      <xdr:spPr>
        <a:xfrm>
          <a:off x="13080365" y="5917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155554</xdr:rowOff>
    </xdr:from>
    <xdr:to>
      <xdr:col>76</xdr:col>
      <xdr:colOff>73025</xdr:colOff>
      <xdr:row>31</xdr:row>
      <xdr:rowOff>85704</xdr:rowOff>
    </xdr:to>
    <xdr:sp macro="" textlink="">
      <xdr:nvSpPr>
        <xdr:cNvPr id="125" name="フローチャート: 判断 124">
          <a:extLst>
            <a:ext uri="{FF2B5EF4-FFF2-40B4-BE49-F238E27FC236}">
              <a16:creationId xmlns:a16="http://schemas.microsoft.com/office/drawing/2014/main" id="{EB573C29-51D7-46B6-B3CE-2EDC7F09053D}"/>
            </a:ext>
          </a:extLst>
        </xdr:cNvPr>
        <xdr:cNvSpPr/>
      </xdr:nvSpPr>
      <xdr:spPr>
        <a:xfrm>
          <a:off x="13001625" y="59391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27464</xdr:rowOff>
    </xdr:from>
    <xdr:to>
      <xdr:col>72</xdr:col>
      <xdr:colOff>123825</xdr:colOff>
      <xdr:row>31</xdr:row>
      <xdr:rowOff>129064</xdr:rowOff>
    </xdr:to>
    <xdr:sp macro="" textlink="">
      <xdr:nvSpPr>
        <xdr:cNvPr id="126" name="フローチャート: 判断 125">
          <a:extLst>
            <a:ext uri="{FF2B5EF4-FFF2-40B4-BE49-F238E27FC236}">
              <a16:creationId xmlns:a16="http://schemas.microsoft.com/office/drawing/2014/main" id="{C54503B2-7531-46C9-B56B-4E93D85A7F37}"/>
            </a:ext>
          </a:extLst>
        </xdr:cNvPr>
        <xdr:cNvSpPr/>
      </xdr:nvSpPr>
      <xdr:spPr>
        <a:xfrm>
          <a:off x="12359005" y="597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3634D635-D488-4AB8-8E49-763F8632FE06}"/>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F09D9BB6-656C-4605-B5D5-B638BAF265BD}"/>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6F533687-9503-4E76-9704-4C04433DD466}"/>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6DA5162D-6A16-41F1-AE56-06E9545BE68E}"/>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A7215F75-024D-479D-8607-BAB40E7A6A4C}"/>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7271</xdr:rowOff>
    </xdr:from>
    <xdr:to>
      <xdr:col>76</xdr:col>
      <xdr:colOff>73025</xdr:colOff>
      <xdr:row>27</xdr:row>
      <xdr:rowOff>108871</xdr:rowOff>
    </xdr:to>
    <xdr:sp macro="" textlink="">
      <xdr:nvSpPr>
        <xdr:cNvPr id="132" name="楕円 131">
          <a:extLst>
            <a:ext uri="{FF2B5EF4-FFF2-40B4-BE49-F238E27FC236}">
              <a16:creationId xmlns:a16="http://schemas.microsoft.com/office/drawing/2014/main" id="{44CF20C5-2534-494F-836D-1162045E37A8}"/>
            </a:ext>
          </a:extLst>
        </xdr:cNvPr>
        <xdr:cNvSpPr/>
      </xdr:nvSpPr>
      <xdr:spPr>
        <a:xfrm>
          <a:off x="13001625" y="52879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131748</xdr:rowOff>
    </xdr:from>
    <xdr:ext cx="469744" cy="259045"/>
    <xdr:sp macro="" textlink="">
      <xdr:nvSpPr>
        <xdr:cNvPr id="133" name="債務償還比率該当値テキスト">
          <a:extLst>
            <a:ext uri="{FF2B5EF4-FFF2-40B4-BE49-F238E27FC236}">
              <a16:creationId xmlns:a16="http://schemas.microsoft.com/office/drawing/2014/main" id="{8D38CE6F-B68D-4DBA-A529-72C2C8B0FCF9}"/>
            </a:ext>
          </a:extLst>
        </xdr:cNvPr>
        <xdr:cNvSpPr txBox="1"/>
      </xdr:nvSpPr>
      <xdr:spPr>
        <a:xfrm>
          <a:off x="13080365" y="524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72221</xdr:rowOff>
    </xdr:from>
    <xdr:to>
      <xdr:col>72</xdr:col>
      <xdr:colOff>123825</xdr:colOff>
      <xdr:row>28</xdr:row>
      <xdr:rowOff>2371</xdr:rowOff>
    </xdr:to>
    <xdr:sp macro="" textlink="">
      <xdr:nvSpPr>
        <xdr:cNvPr id="134" name="楕円 133">
          <a:extLst>
            <a:ext uri="{FF2B5EF4-FFF2-40B4-BE49-F238E27FC236}">
              <a16:creationId xmlns:a16="http://schemas.microsoft.com/office/drawing/2014/main" id="{D4B3E891-937B-4427-B0AB-5FFBF4396063}"/>
            </a:ext>
          </a:extLst>
        </xdr:cNvPr>
        <xdr:cNvSpPr/>
      </xdr:nvSpPr>
      <xdr:spPr>
        <a:xfrm>
          <a:off x="12359005" y="53528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58071</xdr:rowOff>
    </xdr:from>
    <xdr:to>
      <xdr:col>76</xdr:col>
      <xdr:colOff>22225</xdr:colOff>
      <xdr:row>27</xdr:row>
      <xdr:rowOff>123021</xdr:rowOff>
    </xdr:to>
    <xdr:cxnSp macro="">
      <xdr:nvCxnSpPr>
        <xdr:cNvPr id="135" name="直線コネクタ 134">
          <a:extLst>
            <a:ext uri="{FF2B5EF4-FFF2-40B4-BE49-F238E27FC236}">
              <a16:creationId xmlns:a16="http://schemas.microsoft.com/office/drawing/2014/main" id="{57368C62-C863-439D-A247-3C0F1BE35CC3}"/>
            </a:ext>
          </a:extLst>
        </xdr:cNvPr>
        <xdr:cNvCxnSpPr/>
      </xdr:nvCxnSpPr>
      <xdr:spPr>
        <a:xfrm flipV="1">
          <a:off x="12409805" y="5338731"/>
          <a:ext cx="619760" cy="6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120191</xdr:rowOff>
    </xdr:from>
    <xdr:ext cx="469744" cy="259045"/>
    <xdr:sp macro="" textlink="">
      <xdr:nvSpPr>
        <xdr:cNvPr id="136" name="n_1aveValue債務償還比率">
          <a:extLst>
            <a:ext uri="{FF2B5EF4-FFF2-40B4-BE49-F238E27FC236}">
              <a16:creationId xmlns:a16="http://schemas.microsoft.com/office/drawing/2014/main" id="{8F923E23-A8E9-4902-AE8B-7BE865E6EA17}"/>
            </a:ext>
          </a:extLst>
        </xdr:cNvPr>
        <xdr:cNvSpPr txBox="1"/>
      </xdr:nvSpPr>
      <xdr:spPr>
        <a:xfrm>
          <a:off x="12185092" y="607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18898</xdr:rowOff>
    </xdr:from>
    <xdr:ext cx="469744" cy="259045"/>
    <xdr:sp macro="" textlink="">
      <xdr:nvSpPr>
        <xdr:cNvPr id="137" name="n_1mainValue債務償還比率">
          <a:extLst>
            <a:ext uri="{FF2B5EF4-FFF2-40B4-BE49-F238E27FC236}">
              <a16:creationId xmlns:a16="http://schemas.microsoft.com/office/drawing/2014/main" id="{D7221BF4-EE78-4373-8990-6346DF62D7A9}"/>
            </a:ext>
          </a:extLst>
        </xdr:cNvPr>
        <xdr:cNvSpPr txBox="1"/>
      </xdr:nvSpPr>
      <xdr:spPr>
        <a:xfrm>
          <a:off x="12185092" y="513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a:extLst>
            <a:ext uri="{FF2B5EF4-FFF2-40B4-BE49-F238E27FC236}">
              <a16:creationId xmlns:a16="http://schemas.microsoft.com/office/drawing/2014/main" id="{0A24BBE8-C23D-495F-A855-0AAD4822B47C}"/>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a:extLst>
            <a:ext uri="{FF2B5EF4-FFF2-40B4-BE49-F238E27FC236}">
              <a16:creationId xmlns:a16="http://schemas.microsoft.com/office/drawing/2014/main" id="{75AAA537-191F-4CC5-8DEA-D4EEA792E1AB}"/>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a:extLst>
            <a:ext uri="{FF2B5EF4-FFF2-40B4-BE49-F238E27FC236}">
              <a16:creationId xmlns:a16="http://schemas.microsoft.com/office/drawing/2014/main" id="{2C066D1F-94E0-46F0-B75A-CA860C7191DD}"/>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a:extLst>
            <a:ext uri="{FF2B5EF4-FFF2-40B4-BE49-F238E27FC236}">
              <a16:creationId xmlns:a16="http://schemas.microsoft.com/office/drawing/2014/main" id="{84CD7069-C00F-409A-89D0-DA8A506BF398}"/>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a:extLst>
            <a:ext uri="{FF2B5EF4-FFF2-40B4-BE49-F238E27FC236}">
              <a16:creationId xmlns:a16="http://schemas.microsoft.com/office/drawing/2014/main" id="{AC4D6596-B046-4047-A825-FADB1E683F67}"/>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a:extLst>
            <a:ext uri="{FF2B5EF4-FFF2-40B4-BE49-F238E27FC236}">
              <a16:creationId xmlns:a16="http://schemas.microsoft.com/office/drawing/2014/main" id="{F698855F-5AAB-4565-A62E-3E2A9194E376}"/>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04DABDD-36D3-4617-8EE3-A15C2C9B0A1F}"/>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15C89D6-56E6-4E1D-920C-D24714BD826E}"/>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E70D08D-2170-47B7-BA05-4483BDDFC626}"/>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0E7ADD1-5EA9-4063-A5EF-A7D8381B1E76}"/>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6745530-0B76-4892-A9EC-7C7F4D2DDD97}"/>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9638FFF-B678-42A9-B924-1F57466313D8}"/>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8D3B9ED-85D3-4247-84E5-2A34692CAF91}"/>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FAE99C6-4366-48E8-A0F9-882A48D6B8B6}"/>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FA0EC37-36FC-4467-8780-B5F0A3C0C7C7}"/>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5BFE24D-E9A6-4AB6-9586-2F8A3BD57202}"/>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172,031
171,207
524.20
77,756,747
77,097,236
540,579
41,952,558
87,977,815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B203971-67D0-4F2F-8CA1-4763EA52F5C4}"/>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0BB1198-D379-4B0D-A6DB-EB74FEB4264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214A80C-ABAA-43A3-8B9D-99DC9D3E7319}"/>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61DCBD9-948E-4B05-B8B4-E94FFF7924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119C1F0-3667-40A1-8BBF-A8EFE7347068}"/>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C5C511E-A2D3-4D87-A666-17CC7A5444B5}"/>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0A245D4-FE7E-42F8-BC57-5F469F6B7B4D}"/>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417A788-98EC-43A3-A4E1-98338B4E4F1F}"/>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C82A133-6289-4818-9F85-907DC5C56D07}"/>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6069965-70FF-4F07-8A63-99906BC23546}"/>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197F07F-AAA3-4DBC-9F7D-B8D31469D194}"/>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41993FC-3C38-4547-A377-5E02DAA67F14}"/>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248B23A-8959-435D-8658-998163453EFA}"/>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0A6AFAA-F286-4132-827B-B06B4671469A}"/>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BEF956D-E92E-4379-9F30-9ECCE6DA6981}"/>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1190B00-DDC5-455C-9650-AF80394B12AC}"/>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83FEFAE-DB4D-49CE-BE98-A4FE04C19CBB}"/>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8F6E5E1-D567-4761-970E-00596AFF0B9E}"/>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57A9898-A1FF-4667-8641-6AEBBC9F4336}"/>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AC30F30-76C2-4A5D-A543-852FC435FD21}"/>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6CE1AE1-7093-44C7-BFC7-B91A4C36DDE9}"/>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DCB76AC-662D-4720-98EC-D887D07AC459}"/>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C87B873-3932-4E2A-A1A6-3F5C5E86489F}"/>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C4878F7-D116-4684-A59D-7DAA61FD4E33}"/>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59C0FDE6-9410-4B8B-94C2-6202237BB92C}"/>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B21C246-1635-4BD2-8388-D0CDE7AF9E9B}"/>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986C2A9-8542-4C10-9610-B7EBEF90046C}"/>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0B64DE8-D056-48EA-9DB8-3707C2FE05BB}"/>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BCFBC16E-0FBF-4753-A601-5C292C7CB26A}"/>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355AB2E5-976A-4BB2-B8A7-9836639C5521}"/>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12353BD7-6926-4283-AF93-ED47912DF288}"/>
            </a:ext>
          </a:extLst>
        </xdr:cNvPr>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48952A12-FEEC-4F3E-9F34-22F8CD20FA66}"/>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1D407620-CC53-43DA-ACF8-11062552A621}"/>
            </a:ext>
          </a:extLst>
        </xdr:cNvPr>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36043D70-D50F-43F3-AD86-76A1C6A891B9}"/>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FCC19FEF-5CE5-483C-9B80-D06A64537108}"/>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2F5E24B7-1F89-4BAE-B9F9-B82FDF13028E}"/>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740D9220-8CAF-45A3-AC1E-439A5035FB57}"/>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2F1BECC5-5608-49B5-834C-BF3726CB7177}"/>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4FF2D751-047A-4024-B576-85E42D003738}"/>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DA7CDF1B-278E-4068-A25A-0545C89FA69F}"/>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a:extLst>
            <a:ext uri="{FF2B5EF4-FFF2-40B4-BE49-F238E27FC236}">
              <a16:creationId xmlns:a16="http://schemas.microsoft.com/office/drawing/2014/main" id="{4393CD10-3A5F-4F0D-A0A3-C5C3D5D578E1}"/>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870C1FD-8AFB-4163-B472-4989D8B897D7}"/>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FEFC8182-EF67-4394-8B02-EC4E3D4216F9}"/>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5C6070D4-3E13-4BC0-BD4C-D1428DFC0314}"/>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87630</xdr:rowOff>
    </xdr:from>
    <xdr:to>
      <xdr:col>24</xdr:col>
      <xdr:colOff>62865</xdr:colOff>
      <xdr:row>41</xdr:row>
      <xdr:rowOff>163830</xdr:rowOff>
    </xdr:to>
    <xdr:cxnSp macro="">
      <xdr:nvCxnSpPr>
        <xdr:cNvPr id="56" name="直線コネクタ 55">
          <a:extLst>
            <a:ext uri="{FF2B5EF4-FFF2-40B4-BE49-F238E27FC236}">
              <a16:creationId xmlns:a16="http://schemas.microsoft.com/office/drawing/2014/main" id="{3863CA18-8BD5-465B-8CCC-9DBE365A7AE6}"/>
            </a:ext>
          </a:extLst>
        </xdr:cNvPr>
        <xdr:cNvCxnSpPr/>
      </xdr:nvCxnSpPr>
      <xdr:spPr>
        <a:xfrm flipV="1">
          <a:off x="4086225" y="578739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167657</xdr:rowOff>
    </xdr:from>
    <xdr:ext cx="405111" cy="259045"/>
    <xdr:sp macro="" textlink="">
      <xdr:nvSpPr>
        <xdr:cNvPr id="57" name="【道路】&#10;有形固定資産減価償却率最小値テキスト">
          <a:extLst>
            <a:ext uri="{FF2B5EF4-FFF2-40B4-BE49-F238E27FC236}">
              <a16:creationId xmlns:a16="http://schemas.microsoft.com/office/drawing/2014/main" id="{0EE036F3-8064-44B9-BC27-A3ADC9870A9D}"/>
            </a:ext>
          </a:extLst>
        </xdr:cNvPr>
        <xdr:cNvSpPr txBox="1"/>
      </xdr:nvSpPr>
      <xdr:spPr>
        <a:xfrm>
          <a:off x="4124960"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163830</xdr:rowOff>
    </xdr:from>
    <xdr:to>
      <xdr:col>24</xdr:col>
      <xdr:colOff>152400</xdr:colOff>
      <xdr:row>41</xdr:row>
      <xdr:rowOff>163830</xdr:rowOff>
    </xdr:to>
    <xdr:cxnSp macro="">
      <xdr:nvCxnSpPr>
        <xdr:cNvPr id="58" name="直線コネクタ 57">
          <a:extLst>
            <a:ext uri="{FF2B5EF4-FFF2-40B4-BE49-F238E27FC236}">
              <a16:creationId xmlns:a16="http://schemas.microsoft.com/office/drawing/2014/main" id="{A1F322DF-95FF-4326-BF43-46432EBA7B22}"/>
            </a:ext>
          </a:extLst>
        </xdr:cNvPr>
        <xdr:cNvCxnSpPr/>
      </xdr:nvCxnSpPr>
      <xdr:spPr>
        <a:xfrm>
          <a:off x="4020820" y="70370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34307</xdr:rowOff>
    </xdr:from>
    <xdr:ext cx="405111" cy="259045"/>
    <xdr:sp macro="" textlink="">
      <xdr:nvSpPr>
        <xdr:cNvPr id="59" name="【道路】&#10;有形固定資産減価償却率最大値テキスト">
          <a:extLst>
            <a:ext uri="{FF2B5EF4-FFF2-40B4-BE49-F238E27FC236}">
              <a16:creationId xmlns:a16="http://schemas.microsoft.com/office/drawing/2014/main" id="{1CEAB029-156C-4602-BB5C-E12C9B2677F8}"/>
            </a:ext>
          </a:extLst>
        </xdr:cNvPr>
        <xdr:cNvSpPr txBox="1"/>
      </xdr:nvSpPr>
      <xdr:spPr>
        <a:xfrm>
          <a:off x="412496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87630</xdr:rowOff>
    </xdr:from>
    <xdr:to>
      <xdr:col>24</xdr:col>
      <xdr:colOff>152400</xdr:colOff>
      <xdr:row>34</xdr:row>
      <xdr:rowOff>87630</xdr:rowOff>
    </xdr:to>
    <xdr:cxnSp macro="">
      <xdr:nvCxnSpPr>
        <xdr:cNvPr id="60" name="直線コネクタ 59">
          <a:extLst>
            <a:ext uri="{FF2B5EF4-FFF2-40B4-BE49-F238E27FC236}">
              <a16:creationId xmlns:a16="http://schemas.microsoft.com/office/drawing/2014/main" id="{E0CA965D-E50C-4864-8C08-81497C742731}"/>
            </a:ext>
          </a:extLst>
        </xdr:cNvPr>
        <xdr:cNvCxnSpPr/>
      </xdr:nvCxnSpPr>
      <xdr:spPr>
        <a:xfrm>
          <a:off x="4020820" y="5787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166387</xdr:rowOff>
    </xdr:from>
    <xdr:ext cx="405111" cy="259045"/>
    <xdr:sp macro="" textlink="">
      <xdr:nvSpPr>
        <xdr:cNvPr id="61" name="【道路】&#10;有形固定資産減価償却率平均値テキスト">
          <a:extLst>
            <a:ext uri="{FF2B5EF4-FFF2-40B4-BE49-F238E27FC236}">
              <a16:creationId xmlns:a16="http://schemas.microsoft.com/office/drawing/2014/main" id="{CCA3924D-6A0F-4D8F-A6F8-C1CF3C34AD0A}"/>
            </a:ext>
          </a:extLst>
        </xdr:cNvPr>
        <xdr:cNvSpPr txBox="1"/>
      </xdr:nvSpPr>
      <xdr:spPr>
        <a:xfrm>
          <a:off x="4124960" y="6536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143510</xdr:rowOff>
    </xdr:from>
    <xdr:to>
      <xdr:col>24</xdr:col>
      <xdr:colOff>114300</xdr:colOff>
      <xdr:row>40</xdr:row>
      <xdr:rowOff>73660</xdr:rowOff>
    </xdr:to>
    <xdr:sp macro="" textlink="">
      <xdr:nvSpPr>
        <xdr:cNvPr id="62" name="フローチャート: 判断 61">
          <a:extLst>
            <a:ext uri="{FF2B5EF4-FFF2-40B4-BE49-F238E27FC236}">
              <a16:creationId xmlns:a16="http://schemas.microsoft.com/office/drawing/2014/main" id="{77BD819B-8B21-4F1F-B83B-F994F0BA9C7D}"/>
            </a:ext>
          </a:extLst>
        </xdr:cNvPr>
        <xdr:cNvSpPr/>
      </xdr:nvSpPr>
      <xdr:spPr>
        <a:xfrm>
          <a:off x="4036060" y="6681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135890</xdr:rowOff>
    </xdr:from>
    <xdr:to>
      <xdr:col>20</xdr:col>
      <xdr:colOff>38100</xdr:colOff>
      <xdr:row>40</xdr:row>
      <xdr:rowOff>66040</xdr:rowOff>
    </xdr:to>
    <xdr:sp macro="" textlink="">
      <xdr:nvSpPr>
        <xdr:cNvPr id="63" name="フローチャート: 判断 62">
          <a:extLst>
            <a:ext uri="{FF2B5EF4-FFF2-40B4-BE49-F238E27FC236}">
              <a16:creationId xmlns:a16="http://schemas.microsoft.com/office/drawing/2014/main" id="{BA2F16BA-11D5-42ED-90BF-C7D2B97B78F0}"/>
            </a:ext>
          </a:extLst>
        </xdr:cNvPr>
        <xdr:cNvSpPr/>
      </xdr:nvSpPr>
      <xdr:spPr>
        <a:xfrm>
          <a:off x="3312160" y="66738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21590</xdr:rowOff>
    </xdr:from>
    <xdr:to>
      <xdr:col>15</xdr:col>
      <xdr:colOff>101600</xdr:colOff>
      <xdr:row>40</xdr:row>
      <xdr:rowOff>123190</xdr:rowOff>
    </xdr:to>
    <xdr:sp macro="" textlink="">
      <xdr:nvSpPr>
        <xdr:cNvPr id="64" name="フローチャート: 判断 63">
          <a:extLst>
            <a:ext uri="{FF2B5EF4-FFF2-40B4-BE49-F238E27FC236}">
              <a16:creationId xmlns:a16="http://schemas.microsoft.com/office/drawing/2014/main" id="{F5C6EF1E-6BB3-4E50-BF86-D7E53BF3FA59}"/>
            </a:ext>
          </a:extLst>
        </xdr:cNvPr>
        <xdr:cNvSpPr/>
      </xdr:nvSpPr>
      <xdr:spPr>
        <a:xfrm>
          <a:off x="25146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41</xdr:row>
      <xdr:rowOff>170180</xdr:rowOff>
    </xdr:from>
    <xdr:to>
      <xdr:col>10</xdr:col>
      <xdr:colOff>165100</xdr:colOff>
      <xdr:row>42</xdr:row>
      <xdr:rowOff>100330</xdr:rowOff>
    </xdr:to>
    <xdr:sp macro="" textlink="">
      <xdr:nvSpPr>
        <xdr:cNvPr id="65" name="フローチャート: 判断 64">
          <a:extLst>
            <a:ext uri="{FF2B5EF4-FFF2-40B4-BE49-F238E27FC236}">
              <a16:creationId xmlns:a16="http://schemas.microsoft.com/office/drawing/2014/main" id="{2D960DA9-9F37-4E56-9BBF-1A9009B63E3C}"/>
            </a:ext>
          </a:extLst>
        </xdr:cNvPr>
        <xdr:cNvSpPr/>
      </xdr:nvSpPr>
      <xdr:spPr>
        <a:xfrm>
          <a:off x="1739900" y="7043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7BA1DB7-8CCF-4C8D-8256-F64C2901A707}"/>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66F2F49-C06B-49DF-B37F-46CB63902B4A}"/>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86F96C6-749E-448F-B509-596A9AC19D03}"/>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43B081B-5051-4B42-9B74-0CA67D65F384}"/>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2F2720E-8C88-46DB-8F33-5A0199B9E445}"/>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113030</xdr:rowOff>
    </xdr:from>
    <xdr:to>
      <xdr:col>24</xdr:col>
      <xdr:colOff>114300</xdr:colOff>
      <xdr:row>42</xdr:row>
      <xdr:rowOff>43180</xdr:rowOff>
    </xdr:to>
    <xdr:sp macro="" textlink="">
      <xdr:nvSpPr>
        <xdr:cNvPr id="71" name="楕円 70">
          <a:extLst>
            <a:ext uri="{FF2B5EF4-FFF2-40B4-BE49-F238E27FC236}">
              <a16:creationId xmlns:a16="http://schemas.microsoft.com/office/drawing/2014/main" id="{BF3C8776-4F2E-432E-96D5-D253B0616158}"/>
            </a:ext>
          </a:extLst>
        </xdr:cNvPr>
        <xdr:cNvSpPr/>
      </xdr:nvSpPr>
      <xdr:spPr>
        <a:xfrm>
          <a:off x="4036060" y="6986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27957</xdr:rowOff>
    </xdr:from>
    <xdr:ext cx="405111" cy="259045"/>
    <xdr:sp macro="" textlink="">
      <xdr:nvSpPr>
        <xdr:cNvPr id="72" name="【道路】&#10;有形固定資産減価償却率該当値テキスト">
          <a:extLst>
            <a:ext uri="{FF2B5EF4-FFF2-40B4-BE49-F238E27FC236}">
              <a16:creationId xmlns:a16="http://schemas.microsoft.com/office/drawing/2014/main" id="{8BBD82E8-D3C3-4501-BE54-588622B16112}"/>
            </a:ext>
          </a:extLst>
        </xdr:cNvPr>
        <xdr:cNvSpPr txBox="1"/>
      </xdr:nvSpPr>
      <xdr:spPr>
        <a:xfrm>
          <a:off x="4124960" y="690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17780</xdr:rowOff>
    </xdr:from>
    <xdr:to>
      <xdr:col>20</xdr:col>
      <xdr:colOff>38100</xdr:colOff>
      <xdr:row>42</xdr:row>
      <xdr:rowOff>119380</xdr:rowOff>
    </xdr:to>
    <xdr:sp macro="" textlink="">
      <xdr:nvSpPr>
        <xdr:cNvPr id="73" name="楕円 72">
          <a:extLst>
            <a:ext uri="{FF2B5EF4-FFF2-40B4-BE49-F238E27FC236}">
              <a16:creationId xmlns:a16="http://schemas.microsoft.com/office/drawing/2014/main" id="{3C3B3CBE-570A-4193-91AF-41E3D7520B13}"/>
            </a:ext>
          </a:extLst>
        </xdr:cNvPr>
        <xdr:cNvSpPr/>
      </xdr:nvSpPr>
      <xdr:spPr>
        <a:xfrm>
          <a:off x="3312160" y="70586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163830</xdr:rowOff>
    </xdr:from>
    <xdr:to>
      <xdr:col>24</xdr:col>
      <xdr:colOff>63500</xdr:colOff>
      <xdr:row>42</xdr:row>
      <xdr:rowOff>68580</xdr:rowOff>
    </xdr:to>
    <xdr:cxnSp macro="">
      <xdr:nvCxnSpPr>
        <xdr:cNvPr id="74" name="直線コネクタ 73">
          <a:extLst>
            <a:ext uri="{FF2B5EF4-FFF2-40B4-BE49-F238E27FC236}">
              <a16:creationId xmlns:a16="http://schemas.microsoft.com/office/drawing/2014/main" id="{96D7E549-20A9-41EF-9B36-DF83D6F8C368}"/>
            </a:ext>
          </a:extLst>
        </xdr:cNvPr>
        <xdr:cNvCxnSpPr/>
      </xdr:nvCxnSpPr>
      <xdr:spPr>
        <a:xfrm flipV="1">
          <a:off x="3355340" y="7037070"/>
          <a:ext cx="73152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78740</xdr:rowOff>
    </xdr:from>
    <xdr:to>
      <xdr:col>15</xdr:col>
      <xdr:colOff>101600</xdr:colOff>
      <xdr:row>43</xdr:row>
      <xdr:rowOff>8890</xdr:rowOff>
    </xdr:to>
    <xdr:sp macro="" textlink="">
      <xdr:nvSpPr>
        <xdr:cNvPr id="75" name="楕円 74">
          <a:extLst>
            <a:ext uri="{FF2B5EF4-FFF2-40B4-BE49-F238E27FC236}">
              <a16:creationId xmlns:a16="http://schemas.microsoft.com/office/drawing/2014/main" id="{A5F25CA4-C0ED-4764-8EEC-C5634F859532}"/>
            </a:ext>
          </a:extLst>
        </xdr:cNvPr>
        <xdr:cNvSpPr/>
      </xdr:nvSpPr>
      <xdr:spPr>
        <a:xfrm>
          <a:off x="2514600" y="7119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68580</xdr:rowOff>
    </xdr:from>
    <xdr:to>
      <xdr:col>19</xdr:col>
      <xdr:colOff>177800</xdr:colOff>
      <xdr:row>42</xdr:row>
      <xdr:rowOff>129540</xdr:rowOff>
    </xdr:to>
    <xdr:cxnSp macro="">
      <xdr:nvCxnSpPr>
        <xdr:cNvPr id="76" name="直線コネクタ 75">
          <a:extLst>
            <a:ext uri="{FF2B5EF4-FFF2-40B4-BE49-F238E27FC236}">
              <a16:creationId xmlns:a16="http://schemas.microsoft.com/office/drawing/2014/main" id="{2124BDFD-7F76-497A-B0B1-F1522B52C6BE}"/>
            </a:ext>
          </a:extLst>
        </xdr:cNvPr>
        <xdr:cNvCxnSpPr/>
      </xdr:nvCxnSpPr>
      <xdr:spPr>
        <a:xfrm flipV="1">
          <a:off x="2565400" y="7109460"/>
          <a:ext cx="78994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82567</xdr:rowOff>
    </xdr:from>
    <xdr:ext cx="405111" cy="259045"/>
    <xdr:sp macro="" textlink="">
      <xdr:nvSpPr>
        <xdr:cNvPr id="77" name="n_1aveValue【道路】&#10;有形固定資産減価償却率">
          <a:extLst>
            <a:ext uri="{FF2B5EF4-FFF2-40B4-BE49-F238E27FC236}">
              <a16:creationId xmlns:a16="http://schemas.microsoft.com/office/drawing/2014/main" id="{50E833F5-9003-4691-A324-895F06FAB0FE}"/>
            </a:ext>
          </a:extLst>
        </xdr:cNvPr>
        <xdr:cNvSpPr txBox="1"/>
      </xdr:nvSpPr>
      <xdr:spPr>
        <a:xfrm>
          <a:off x="317056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139717</xdr:rowOff>
    </xdr:from>
    <xdr:ext cx="405111" cy="259045"/>
    <xdr:sp macro="" textlink="">
      <xdr:nvSpPr>
        <xdr:cNvPr id="78" name="n_2aveValue【道路】&#10;有形固定資産減価償却率">
          <a:extLst>
            <a:ext uri="{FF2B5EF4-FFF2-40B4-BE49-F238E27FC236}">
              <a16:creationId xmlns:a16="http://schemas.microsoft.com/office/drawing/2014/main" id="{462D7F86-CE62-4E64-9EC0-61551FFD2F5A}"/>
            </a:ext>
          </a:extLst>
        </xdr:cNvPr>
        <xdr:cNvSpPr txBox="1"/>
      </xdr:nvSpPr>
      <xdr:spPr>
        <a:xfrm>
          <a:off x="2385704" y="651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116857</xdr:rowOff>
    </xdr:from>
    <xdr:ext cx="405111" cy="259045"/>
    <xdr:sp macro="" textlink="">
      <xdr:nvSpPr>
        <xdr:cNvPr id="79" name="n_3aveValue【道路】&#10;有形固定資産減価償却率">
          <a:extLst>
            <a:ext uri="{FF2B5EF4-FFF2-40B4-BE49-F238E27FC236}">
              <a16:creationId xmlns:a16="http://schemas.microsoft.com/office/drawing/2014/main" id="{2D7EA4E7-2F28-432E-A589-2308849B5BED}"/>
            </a:ext>
          </a:extLst>
        </xdr:cNvPr>
        <xdr:cNvSpPr txBox="1"/>
      </xdr:nvSpPr>
      <xdr:spPr>
        <a:xfrm>
          <a:off x="1611004" y="682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110507</xdr:rowOff>
    </xdr:from>
    <xdr:ext cx="405111" cy="259045"/>
    <xdr:sp macro="" textlink="">
      <xdr:nvSpPr>
        <xdr:cNvPr id="80" name="n_1mainValue【道路】&#10;有形固定資産減価償却率">
          <a:extLst>
            <a:ext uri="{FF2B5EF4-FFF2-40B4-BE49-F238E27FC236}">
              <a16:creationId xmlns:a16="http://schemas.microsoft.com/office/drawing/2014/main" id="{5D72148E-6845-4497-B16B-92E2881D5787}"/>
            </a:ext>
          </a:extLst>
        </xdr:cNvPr>
        <xdr:cNvSpPr txBox="1"/>
      </xdr:nvSpPr>
      <xdr:spPr>
        <a:xfrm>
          <a:off x="3170564" y="715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43</xdr:row>
      <xdr:rowOff>17</xdr:rowOff>
    </xdr:from>
    <xdr:ext cx="405111" cy="259045"/>
    <xdr:sp macro="" textlink="">
      <xdr:nvSpPr>
        <xdr:cNvPr id="81" name="n_2mainValue【道路】&#10;有形固定資産減価償却率">
          <a:extLst>
            <a:ext uri="{FF2B5EF4-FFF2-40B4-BE49-F238E27FC236}">
              <a16:creationId xmlns:a16="http://schemas.microsoft.com/office/drawing/2014/main" id="{5766E5C5-36C8-4B5E-A5F4-25136C37443B}"/>
            </a:ext>
          </a:extLst>
        </xdr:cNvPr>
        <xdr:cNvSpPr txBox="1"/>
      </xdr:nvSpPr>
      <xdr:spPr>
        <a:xfrm>
          <a:off x="2385704"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99407E1A-0407-4A4E-93E5-00FE6F20AB09}"/>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3FD9EC83-47B5-436B-99B7-58D6B5DBDABF}"/>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8E137B9A-CF66-4A57-A336-70DDC23D9D2A}"/>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7804FBC0-8CC3-4626-806D-94C6FC979FE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23EFB4FD-DC73-460A-B7B8-D9238B5FEC43}"/>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CDCB0C6A-2634-4A3C-87BD-E503347F2C3B}"/>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6A172C55-FA04-4E75-AC07-30CEB6980315}"/>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F761227B-4C7D-4C7B-BBB3-23F4B70D681D}"/>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337421FE-FF1C-4990-A37F-0E7EB8CE3F15}"/>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C7BED51E-D80F-41B3-AE44-5EC86DA0F6B8}"/>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2" name="直線コネクタ 91">
          <a:extLst>
            <a:ext uri="{FF2B5EF4-FFF2-40B4-BE49-F238E27FC236}">
              <a16:creationId xmlns:a16="http://schemas.microsoft.com/office/drawing/2014/main" id="{F388013F-7D1F-4EDE-ABF7-2FC91323DAC2}"/>
            </a:ext>
          </a:extLst>
        </xdr:cNvPr>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3" name="テキスト ボックス 92">
          <a:extLst>
            <a:ext uri="{FF2B5EF4-FFF2-40B4-BE49-F238E27FC236}">
              <a16:creationId xmlns:a16="http://schemas.microsoft.com/office/drawing/2014/main" id="{BD36FCCA-901C-4577-A1AE-71DFBC589F5B}"/>
            </a:ext>
          </a:extLst>
        </xdr:cNvPr>
        <xdr:cNvSpPr txBox="1"/>
      </xdr:nvSpPr>
      <xdr:spPr>
        <a:xfrm>
          <a:off x="5405301" y="6753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4608394F-AC4E-4401-BF63-FA0A88D15B4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a:extLst>
            <a:ext uri="{FF2B5EF4-FFF2-40B4-BE49-F238E27FC236}">
              <a16:creationId xmlns:a16="http://schemas.microsoft.com/office/drawing/2014/main" id="{4E4659AE-1E25-4BC2-A860-CCF7D64F36A6}"/>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6" name="直線コネクタ 95">
          <a:extLst>
            <a:ext uri="{FF2B5EF4-FFF2-40B4-BE49-F238E27FC236}">
              <a16:creationId xmlns:a16="http://schemas.microsoft.com/office/drawing/2014/main" id="{FDE65325-DD7B-4C76-BE6E-9D7D1DF8FA22}"/>
            </a:ext>
          </a:extLst>
        </xdr:cNvPr>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7" name="テキスト ボックス 96">
          <a:extLst>
            <a:ext uri="{FF2B5EF4-FFF2-40B4-BE49-F238E27FC236}">
              <a16:creationId xmlns:a16="http://schemas.microsoft.com/office/drawing/2014/main" id="{745970BA-4BE7-4A51-A12F-2A23C2CAE936}"/>
            </a:ext>
          </a:extLst>
        </xdr:cNvPr>
        <xdr:cNvSpPr txBox="1"/>
      </xdr:nvSpPr>
      <xdr:spPr>
        <a:xfrm>
          <a:off x="5364041" y="56375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D3E61598-A3C0-426D-9AB9-E523B3DFE3F1}"/>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a:extLst>
            <a:ext uri="{FF2B5EF4-FFF2-40B4-BE49-F238E27FC236}">
              <a16:creationId xmlns:a16="http://schemas.microsoft.com/office/drawing/2014/main" id="{20859C7F-B28B-48DD-8F18-7434D6AC8341}"/>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a:extLst>
            <a:ext uri="{FF2B5EF4-FFF2-40B4-BE49-F238E27FC236}">
              <a16:creationId xmlns:a16="http://schemas.microsoft.com/office/drawing/2014/main" id="{0B5CDD73-9530-461A-8445-B1FAF1323DD6}"/>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78257</xdr:rowOff>
    </xdr:from>
    <xdr:to>
      <xdr:col>54</xdr:col>
      <xdr:colOff>189865</xdr:colOff>
      <xdr:row>40</xdr:row>
      <xdr:rowOff>109862</xdr:rowOff>
    </xdr:to>
    <xdr:cxnSp macro="">
      <xdr:nvCxnSpPr>
        <xdr:cNvPr id="101" name="直線コネクタ 100">
          <a:extLst>
            <a:ext uri="{FF2B5EF4-FFF2-40B4-BE49-F238E27FC236}">
              <a16:creationId xmlns:a16="http://schemas.microsoft.com/office/drawing/2014/main" id="{FE445204-98F6-431C-A9A9-C2EFE11AF96F}"/>
            </a:ext>
          </a:extLst>
        </xdr:cNvPr>
        <xdr:cNvCxnSpPr/>
      </xdr:nvCxnSpPr>
      <xdr:spPr>
        <a:xfrm flipV="1">
          <a:off x="9219565" y="5610377"/>
          <a:ext cx="0" cy="120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113689</xdr:rowOff>
    </xdr:from>
    <xdr:ext cx="469744" cy="259045"/>
    <xdr:sp macro="" textlink="">
      <xdr:nvSpPr>
        <xdr:cNvPr id="102" name="【道路】&#10;一人当たり延長最小値テキスト">
          <a:extLst>
            <a:ext uri="{FF2B5EF4-FFF2-40B4-BE49-F238E27FC236}">
              <a16:creationId xmlns:a16="http://schemas.microsoft.com/office/drawing/2014/main" id="{3AAB1CB7-F8F6-4CD0-AC08-5A6CD0E80B3B}"/>
            </a:ext>
          </a:extLst>
        </xdr:cNvPr>
        <xdr:cNvSpPr txBox="1"/>
      </xdr:nvSpPr>
      <xdr:spPr>
        <a:xfrm>
          <a:off x="9258300" y="681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109862</xdr:rowOff>
    </xdr:from>
    <xdr:to>
      <xdr:col>55</xdr:col>
      <xdr:colOff>88900</xdr:colOff>
      <xdr:row>40</xdr:row>
      <xdr:rowOff>109862</xdr:rowOff>
    </xdr:to>
    <xdr:cxnSp macro="">
      <xdr:nvCxnSpPr>
        <xdr:cNvPr id="103" name="直線コネクタ 102">
          <a:extLst>
            <a:ext uri="{FF2B5EF4-FFF2-40B4-BE49-F238E27FC236}">
              <a16:creationId xmlns:a16="http://schemas.microsoft.com/office/drawing/2014/main" id="{2AE6B278-AFE7-4590-A9AA-A2B3CC1CC56C}"/>
            </a:ext>
          </a:extLst>
        </xdr:cNvPr>
        <xdr:cNvCxnSpPr/>
      </xdr:nvCxnSpPr>
      <xdr:spPr>
        <a:xfrm>
          <a:off x="9154160" y="68154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24934</xdr:rowOff>
    </xdr:from>
    <xdr:ext cx="534377" cy="259045"/>
    <xdr:sp macro="" textlink="">
      <xdr:nvSpPr>
        <xdr:cNvPr id="104" name="【道路】&#10;一人当たり延長最大値テキスト">
          <a:extLst>
            <a:ext uri="{FF2B5EF4-FFF2-40B4-BE49-F238E27FC236}">
              <a16:creationId xmlns:a16="http://schemas.microsoft.com/office/drawing/2014/main" id="{531C4F88-BB79-42AA-A784-71987171DFB0}"/>
            </a:ext>
          </a:extLst>
        </xdr:cNvPr>
        <xdr:cNvSpPr txBox="1"/>
      </xdr:nvSpPr>
      <xdr:spPr>
        <a:xfrm>
          <a:off x="9258300" y="538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78257</xdr:rowOff>
    </xdr:from>
    <xdr:to>
      <xdr:col>55</xdr:col>
      <xdr:colOff>88900</xdr:colOff>
      <xdr:row>33</xdr:row>
      <xdr:rowOff>78257</xdr:rowOff>
    </xdr:to>
    <xdr:cxnSp macro="">
      <xdr:nvCxnSpPr>
        <xdr:cNvPr id="105" name="直線コネクタ 104">
          <a:extLst>
            <a:ext uri="{FF2B5EF4-FFF2-40B4-BE49-F238E27FC236}">
              <a16:creationId xmlns:a16="http://schemas.microsoft.com/office/drawing/2014/main" id="{31115523-4BCA-4069-A623-DC976355C012}"/>
            </a:ext>
          </a:extLst>
        </xdr:cNvPr>
        <xdr:cNvCxnSpPr/>
      </xdr:nvCxnSpPr>
      <xdr:spPr>
        <a:xfrm>
          <a:off x="9154160" y="56103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5256</xdr:rowOff>
    </xdr:from>
    <xdr:ext cx="469744" cy="259045"/>
    <xdr:sp macro="" textlink="">
      <xdr:nvSpPr>
        <xdr:cNvPr id="106" name="【道路】&#10;一人当たり延長平均値テキスト">
          <a:extLst>
            <a:ext uri="{FF2B5EF4-FFF2-40B4-BE49-F238E27FC236}">
              <a16:creationId xmlns:a16="http://schemas.microsoft.com/office/drawing/2014/main" id="{46877954-8B50-459C-9D28-2F13E3905190}"/>
            </a:ext>
          </a:extLst>
        </xdr:cNvPr>
        <xdr:cNvSpPr txBox="1"/>
      </xdr:nvSpPr>
      <xdr:spPr>
        <a:xfrm>
          <a:off x="9258300" y="6375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26829</xdr:rowOff>
    </xdr:from>
    <xdr:to>
      <xdr:col>55</xdr:col>
      <xdr:colOff>50800</xdr:colOff>
      <xdr:row>38</xdr:row>
      <xdr:rowOff>128429</xdr:rowOff>
    </xdr:to>
    <xdr:sp macro="" textlink="">
      <xdr:nvSpPr>
        <xdr:cNvPr id="107" name="フローチャート: 判断 106">
          <a:extLst>
            <a:ext uri="{FF2B5EF4-FFF2-40B4-BE49-F238E27FC236}">
              <a16:creationId xmlns:a16="http://schemas.microsoft.com/office/drawing/2014/main" id="{837D0132-050F-44F8-8E8F-EECC278447CD}"/>
            </a:ext>
          </a:extLst>
        </xdr:cNvPr>
        <xdr:cNvSpPr/>
      </xdr:nvSpPr>
      <xdr:spPr>
        <a:xfrm>
          <a:off x="9192260" y="63971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22428</xdr:rowOff>
    </xdr:from>
    <xdr:to>
      <xdr:col>50</xdr:col>
      <xdr:colOff>165100</xdr:colOff>
      <xdr:row>38</xdr:row>
      <xdr:rowOff>124028</xdr:rowOff>
    </xdr:to>
    <xdr:sp macro="" textlink="">
      <xdr:nvSpPr>
        <xdr:cNvPr id="108" name="フローチャート: 判断 107">
          <a:extLst>
            <a:ext uri="{FF2B5EF4-FFF2-40B4-BE49-F238E27FC236}">
              <a16:creationId xmlns:a16="http://schemas.microsoft.com/office/drawing/2014/main" id="{C8A59945-BE3C-4BB8-BFC6-ECBAD2255B27}"/>
            </a:ext>
          </a:extLst>
        </xdr:cNvPr>
        <xdr:cNvSpPr/>
      </xdr:nvSpPr>
      <xdr:spPr>
        <a:xfrm>
          <a:off x="8445500" y="639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20657</xdr:rowOff>
    </xdr:from>
    <xdr:to>
      <xdr:col>46</xdr:col>
      <xdr:colOff>38100</xdr:colOff>
      <xdr:row>38</xdr:row>
      <xdr:rowOff>122257</xdr:rowOff>
    </xdr:to>
    <xdr:sp macro="" textlink="">
      <xdr:nvSpPr>
        <xdr:cNvPr id="109" name="フローチャート: 判断 108">
          <a:extLst>
            <a:ext uri="{FF2B5EF4-FFF2-40B4-BE49-F238E27FC236}">
              <a16:creationId xmlns:a16="http://schemas.microsoft.com/office/drawing/2014/main" id="{71E9D03C-6587-4845-A6F5-24499D3DB591}"/>
            </a:ext>
          </a:extLst>
        </xdr:cNvPr>
        <xdr:cNvSpPr/>
      </xdr:nvSpPr>
      <xdr:spPr>
        <a:xfrm>
          <a:off x="7670800" y="63909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10999</xdr:rowOff>
    </xdr:from>
    <xdr:to>
      <xdr:col>41</xdr:col>
      <xdr:colOff>101600</xdr:colOff>
      <xdr:row>38</xdr:row>
      <xdr:rowOff>112599</xdr:rowOff>
    </xdr:to>
    <xdr:sp macro="" textlink="">
      <xdr:nvSpPr>
        <xdr:cNvPr id="110" name="フローチャート: 判断 109">
          <a:extLst>
            <a:ext uri="{FF2B5EF4-FFF2-40B4-BE49-F238E27FC236}">
              <a16:creationId xmlns:a16="http://schemas.microsoft.com/office/drawing/2014/main" id="{0564AAB2-0C36-4EEA-BA3F-3CC2E626DED7}"/>
            </a:ext>
          </a:extLst>
        </xdr:cNvPr>
        <xdr:cNvSpPr/>
      </xdr:nvSpPr>
      <xdr:spPr>
        <a:xfrm>
          <a:off x="6873240" y="638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338C0A19-BFEE-41A4-8AED-E9FA378D33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687E385C-0480-4BC6-92EE-0771B85444B4}"/>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99CBA3E6-D161-48A6-9F09-2041B6884579}"/>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A955B59D-77CE-4B76-BE54-F8C1BEA9156B}"/>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281D6BAC-8E38-42F4-977E-57159219CAE4}"/>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125812</xdr:rowOff>
    </xdr:from>
    <xdr:to>
      <xdr:col>55</xdr:col>
      <xdr:colOff>50800</xdr:colOff>
      <xdr:row>38</xdr:row>
      <xdr:rowOff>55962</xdr:rowOff>
    </xdr:to>
    <xdr:sp macro="" textlink="">
      <xdr:nvSpPr>
        <xdr:cNvPr id="116" name="楕円 115">
          <a:extLst>
            <a:ext uri="{FF2B5EF4-FFF2-40B4-BE49-F238E27FC236}">
              <a16:creationId xmlns:a16="http://schemas.microsoft.com/office/drawing/2014/main" id="{6F18C1E1-7979-4F36-A813-C034619B84C5}"/>
            </a:ext>
          </a:extLst>
        </xdr:cNvPr>
        <xdr:cNvSpPr/>
      </xdr:nvSpPr>
      <xdr:spPr>
        <a:xfrm>
          <a:off x="9192260" y="63284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148689</xdr:rowOff>
    </xdr:from>
    <xdr:ext cx="469744" cy="259045"/>
    <xdr:sp macro="" textlink="">
      <xdr:nvSpPr>
        <xdr:cNvPr id="117" name="【道路】&#10;一人当たり延長該当値テキスト">
          <a:extLst>
            <a:ext uri="{FF2B5EF4-FFF2-40B4-BE49-F238E27FC236}">
              <a16:creationId xmlns:a16="http://schemas.microsoft.com/office/drawing/2014/main" id="{A7029B67-8D96-415D-8B76-9343CD110636}"/>
            </a:ext>
          </a:extLst>
        </xdr:cNvPr>
        <xdr:cNvSpPr txBox="1"/>
      </xdr:nvSpPr>
      <xdr:spPr>
        <a:xfrm>
          <a:off x="9258300" y="618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132956</xdr:rowOff>
    </xdr:from>
    <xdr:to>
      <xdr:col>50</xdr:col>
      <xdr:colOff>165100</xdr:colOff>
      <xdr:row>38</xdr:row>
      <xdr:rowOff>63106</xdr:rowOff>
    </xdr:to>
    <xdr:sp macro="" textlink="">
      <xdr:nvSpPr>
        <xdr:cNvPr id="118" name="楕円 117">
          <a:extLst>
            <a:ext uri="{FF2B5EF4-FFF2-40B4-BE49-F238E27FC236}">
              <a16:creationId xmlns:a16="http://schemas.microsoft.com/office/drawing/2014/main" id="{1F21F43C-14C8-45CD-A0FE-29F87BDB8C85}"/>
            </a:ext>
          </a:extLst>
        </xdr:cNvPr>
        <xdr:cNvSpPr/>
      </xdr:nvSpPr>
      <xdr:spPr>
        <a:xfrm>
          <a:off x="8445500" y="63356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5162</xdr:rowOff>
    </xdr:from>
    <xdr:to>
      <xdr:col>55</xdr:col>
      <xdr:colOff>0</xdr:colOff>
      <xdr:row>38</xdr:row>
      <xdr:rowOff>12306</xdr:rowOff>
    </xdr:to>
    <xdr:cxnSp macro="">
      <xdr:nvCxnSpPr>
        <xdr:cNvPr id="119" name="直線コネクタ 118">
          <a:extLst>
            <a:ext uri="{FF2B5EF4-FFF2-40B4-BE49-F238E27FC236}">
              <a16:creationId xmlns:a16="http://schemas.microsoft.com/office/drawing/2014/main" id="{AD4E56CA-6E4E-4E82-8513-FFB0C43F9F08}"/>
            </a:ext>
          </a:extLst>
        </xdr:cNvPr>
        <xdr:cNvCxnSpPr/>
      </xdr:nvCxnSpPr>
      <xdr:spPr>
        <a:xfrm flipV="1">
          <a:off x="8496300" y="6375482"/>
          <a:ext cx="7239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141586</xdr:rowOff>
    </xdr:from>
    <xdr:to>
      <xdr:col>46</xdr:col>
      <xdr:colOff>38100</xdr:colOff>
      <xdr:row>38</xdr:row>
      <xdr:rowOff>71736</xdr:rowOff>
    </xdr:to>
    <xdr:sp macro="" textlink="">
      <xdr:nvSpPr>
        <xdr:cNvPr id="120" name="楕円 119">
          <a:extLst>
            <a:ext uri="{FF2B5EF4-FFF2-40B4-BE49-F238E27FC236}">
              <a16:creationId xmlns:a16="http://schemas.microsoft.com/office/drawing/2014/main" id="{27BD8055-BE42-4AB9-B1AF-BFA4F32D6E28}"/>
            </a:ext>
          </a:extLst>
        </xdr:cNvPr>
        <xdr:cNvSpPr/>
      </xdr:nvSpPr>
      <xdr:spPr>
        <a:xfrm>
          <a:off x="7670800" y="63442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12306</xdr:rowOff>
    </xdr:from>
    <xdr:to>
      <xdr:col>50</xdr:col>
      <xdr:colOff>114300</xdr:colOff>
      <xdr:row>38</xdr:row>
      <xdr:rowOff>20936</xdr:rowOff>
    </xdr:to>
    <xdr:cxnSp macro="">
      <xdr:nvCxnSpPr>
        <xdr:cNvPr id="121" name="直線コネクタ 120">
          <a:extLst>
            <a:ext uri="{FF2B5EF4-FFF2-40B4-BE49-F238E27FC236}">
              <a16:creationId xmlns:a16="http://schemas.microsoft.com/office/drawing/2014/main" id="{4682E396-F132-468C-9073-F428D7785B8D}"/>
            </a:ext>
          </a:extLst>
        </xdr:cNvPr>
        <xdr:cNvCxnSpPr/>
      </xdr:nvCxnSpPr>
      <xdr:spPr>
        <a:xfrm flipV="1">
          <a:off x="7713980" y="6382626"/>
          <a:ext cx="78232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115155</xdr:rowOff>
    </xdr:from>
    <xdr:ext cx="469744" cy="259045"/>
    <xdr:sp macro="" textlink="">
      <xdr:nvSpPr>
        <xdr:cNvPr id="122" name="n_1aveValue【道路】&#10;一人当たり延長">
          <a:extLst>
            <a:ext uri="{FF2B5EF4-FFF2-40B4-BE49-F238E27FC236}">
              <a16:creationId xmlns:a16="http://schemas.microsoft.com/office/drawing/2014/main" id="{831B078D-F099-4215-B2A2-76B1F4967A44}"/>
            </a:ext>
          </a:extLst>
        </xdr:cNvPr>
        <xdr:cNvSpPr txBox="1"/>
      </xdr:nvSpPr>
      <xdr:spPr>
        <a:xfrm>
          <a:off x="8271587" y="648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113384</xdr:rowOff>
    </xdr:from>
    <xdr:ext cx="469744" cy="259045"/>
    <xdr:sp macro="" textlink="">
      <xdr:nvSpPr>
        <xdr:cNvPr id="123" name="n_2aveValue【道路】&#10;一人当たり延長">
          <a:extLst>
            <a:ext uri="{FF2B5EF4-FFF2-40B4-BE49-F238E27FC236}">
              <a16:creationId xmlns:a16="http://schemas.microsoft.com/office/drawing/2014/main" id="{6FA3669E-D1D5-4824-8582-91DD5FB99F9B}"/>
            </a:ext>
          </a:extLst>
        </xdr:cNvPr>
        <xdr:cNvSpPr txBox="1"/>
      </xdr:nvSpPr>
      <xdr:spPr>
        <a:xfrm>
          <a:off x="7509587" y="648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129125</xdr:rowOff>
    </xdr:from>
    <xdr:ext cx="469744" cy="259045"/>
    <xdr:sp macro="" textlink="">
      <xdr:nvSpPr>
        <xdr:cNvPr id="124" name="n_3aveValue【道路】&#10;一人当たり延長">
          <a:extLst>
            <a:ext uri="{FF2B5EF4-FFF2-40B4-BE49-F238E27FC236}">
              <a16:creationId xmlns:a16="http://schemas.microsoft.com/office/drawing/2014/main" id="{57FB2913-B889-49BB-85E9-0B844D809DB4}"/>
            </a:ext>
          </a:extLst>
        </xdr:cNvPr>
        <xdr:cNvSpPr txBox="1"/>
      </xdr:nvSpPr>
      <xdr:spPr>
        <a:xfrm>
          <a:off x="6712027" y="616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79633</xdr:rowOff>
    </xdr:from>
    <xdr:ext cx="469744" cy="259045"/>
    <xdr:sp macro="" textlink="">
      <xdr:nvSpPr>
        <xdr:cNvPr id="125" name="n_1mainValue【道路】&#10;一人当たり延長">
          <a:extLst>
            <a:ext uri="{FF2B5EF4-FFF2-40B4-BE49-F238E27FC236}">
              <a16:creationId xmlns:a16="http://schemas.microsoft.com/office/drawing/2014/main" id="{85F7C872-8F8D-474A-BC80-E5CFFF39ADF5}"/>
            </a:ext>
          </a:extLst>
        </xdr:cNvPr>
        <xdr:cNvSpPr txBox="1"/>
      </xdr:nvSpPr>
      <xdr:spPr>
        <a:xfrm>
          <a:off x="8271587" y="611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88263</xdr:rowOff>
    </xdr:from>
    <xdr:ext cx="469744" cy="259045"/>
    <xdr:sp macro="" textlink="">
      <xdr:nvSpPr>
        <xdr:cNvPr id="126" name="n_2mainValue【道路】&#10;一人当たり延長">
          <a:extLst>
            <a:ext uri="{FF2B5EF4-FFF2-40B4-BE49-F238E27FC236}">
              <a16:creationId xmlns:a16="http://schemas.microsoft.com/office/drawing/2014/main" id="{2B8F6497-8382-405D-B1EC-4511398B2444}"/>
            </a:ext>
          </a:extLst>
        </xdr:cNvPr>
        <xdr:cNvSpPr txBox="1"/>
      </xdr:nvSpPr>
      <xdr:spPr>
        <a:xfrm>
          <a:off x="7509587" y="612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0BD5D3AB-8B93-477F-AE68-53311DC53FD2}"/>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D0AA4C5B-5543-49A5-A9B7-0381865D7338}"/>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A20984CA-885D-4C26-9C33-AD5E00C02D66}"/>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11F4A113-9B67-4CA8-9943-DBD4CDE7C049}"/>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C1904DC9-07B0-42CB-B9CB-A78180C4ABC1}"/>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432FD74B-7546-42B3-8458-8389ADDC170A}"/>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EC761667-9796-47D2-B935-BEEEB4AF6826}"/>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C13A9CBD-5153-4EBE-BF99-C617E22EA119}"/>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6393820D-562D-4470-9138-9854E1423835}"/>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3D7F3EA9-45AD-4830-BEFB-7189BB9FD2E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7" name="テキスト ボックス 136">
          <a:extLst>
            <a:ext uri="{FF2B5EF4-FFF2-40B4-BE49-F238E27FC236}">
              <a16:creationId xmlns:a16="http://schemas.microsoft.com/office/drawing/2014/main" id="{8B86829C-9A0E-4381-97FC-0B9D6A9CFDDF}"/>
            </a:ext>
          </a:extLst>
        </xdr:cNvPr>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8" name="直線コネクタ 137">
          <a:extLst>
            <a:ext uri="{FF2B5EF4-FFF2-40B4-BE49-F238E27FC236}">
              <a16:creationId xmlns:a16="http://schemas.microsoft.com/office/drawing/2014/main" id="{F1556EBE-3755-4BAF-A4C2-27BE801D929F}"/>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39" name="テキスト ボックス 138">
          <a:extLst>
            <a:ext uri="{FF2B5EF4-FFF2-40B4-BE49-F238E27FC236}">
              <a16:creationId xmlns:a16="http://schemas.microsoft.com/office/drawing/2014/main" id="{DF10B0E5-4EF7-40B1-8E6F-A34BCC0E5559}"/>
            </a:ext>
          </a:extLst>
        </xdr:cNvPr>
        <xdr:cNvSpPr txBox="1"/>
      </xdr:nvSpPr>
      <xdr:spPr>
        <a:xfrm>
          <a:off x="33608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0" name="直線コネクタ 139">
          <a:extLst>
            <a:ext uri="{FF2B5EF4-FFF2-40B4-BE49-F238E27FC236}">
              <a16:creationId xmlns:a16="http://schemas.microsoft.com/office/drawing/2014/main" id="{A4EAC1F5-9A6A-48DB-9A58-DD3502748378}"/>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1" name="テキスト ボックス 140">
          <a:extLst>
            <a:ext uri="{FF2B5EF4-FFF2-40B4-BE49-F238E27FC236}">
              <a16:creationId xmlns:a16="http://schemas.microsoft.com/office/drawing/2014/main" id="{327F41AB-1705-4567-9C2B-D0AFB8EEB046}"/>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2" name="直線コネクタ 141">
          <a:extLst>
            <a:ext uri="{FF2B5EF4-FFF2-40B4-BE49-F238E27FC236}">
              <a16:creationId xmlns:a16="http://schemas.microsoft.com/office/drawing/2014/main" id="{0409E355-2E7B-4A24-858F-709908AD013C}"/>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3" name="テキスト ボックス 142">
          <a:extLst>
            <a:ext uri="{FF2B5EF4-FFF2-40B4-BE49-F238E27FC236}">
              <a16:creationId xmlns:a16="http://schemas.microsoft.com/office/drawing/2014/main" id="{999D160F-F1FF-4152-8889-224179C87EC2}"/>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4" name="直線コネクタ 143">
          <a:extLst>
            <a:ext uri="{FF2B5EF4-FFF2-40B4-BE49-F238E27FC236}">
              <a16:creationId xmlns:a16="http://schemas.microsoft.com/office/drawing/2014/main" id="{E8A7AEB5-3A3C-4353-A2C0-D3446D08C537}"/>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5" name="テキスト ボックス 144">
          <a:extLst>
            <a:ext uri="{FF2B5EF4-FFF2-40B4-BE49-F238E27FC236}">
              <a16:creationId xmlns:a16="http://schemas.microsoft.com/office/drawing/2014/main" id="{367BB792-E728-4AC1-A8A1-A30177BF8BB5}"/>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6" name="直線コネクタ 145">
          <a:extLst>
            <a:ext uri="{FF2B5EF4-FFF2-40B4-BE49-F238E27FC236}">
              <a16:creationId xmlns:a16="http://schemas.microsoft.com/office/drawing/2014/main" id="{AFEA2147-04EB-43AE-BCDC-E8000DFE5C5B}"/>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7" name="テキスト ボックス 146">
          <a:extLst>
            <a:ext uri="{FF2B5EF4-FFF2-40B4-BE49-F238E27FC236}">
              <a16:creationId xmlns:a16="http://schemas.microsoft.com/office/drawing/2014/main" id="{6FA311D5-16BB-4837-A327-DF9F5BAE38DB}"/>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8" name="直線コネクタ 147">
          <a:extLst>
            <a:ext uri="{FF2B5EF4-FFF2-40B4-BE49-F238E27FC236}">
              <a16:creationId xmlns:a16="http://schemas.microsoft.com/office/drawing/2014/main" id="{AE9E2926-CEDA-464F-BD09-0B5B39DE684D}"/>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49" name="テキスト ボックス 148">
          <a:extLst>
            <a:ext uri="{FF2B5EF4-FFF2-40B4-BE49-F238E27FC236}">
              <a16:creationId xmlns:a16="http://schemas.microsoft.com/office/drawing/2014/main" id="{1AEA9EE3-4FC2-4FBD-A603-62BA35093640}"/>
            </a:ext>
          </a:extLst>
        </xdr:cNvPr>
        <xdr:cNvSpPr txBox="1"/>
      </xdr:nvSpPr>
      <xdr:spPr>
        <a:xfrm>
          <a:off x="33608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5A7E65D1-BA26-45A5-9C57-27C545CF1C8F}"/>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1" name="テキスト ボックス 150">
          <a:extLst>
            <a:ext uri="{FF2B5EF4-FFF2-40B4-BE49-F238E27FC236}">
              <a16:creationId xmlns:a16="http://schemas.microsoft.com/office/drawing/2014/main" id="{4E8BB480-5872-4978-A0FA-35CC58ACB5E0}"/>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a:extLst>
            <a:ext uri="{FF2B5EF4-FFF2-40B4-BE49-F238E27FC236}">
              <a16:creationId xmlns:a16="http://schemas.microsoft.com/office/drawing/2014/main" id="{C41ECA3D-686E-4345-8018-049D4F457411}"/>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10885</xdr:rowOff>
    </xdr:from>
    <xdr:to>
      <xdr:col>24</xdr:col>
      <xdr:colOff>62865</xdr:colOff>
      <xdr:row>63</xdr:row>
      <xdr:rowOff>149678</xdr:rowOff>
    </xdr:to>
    <xdr:cxnSp macro="">
      <xdr:nvCxnSpPr>
        <xdr:cNvPr id="153" name="直線コネクタ 152">
          <a:extLst>
            <a:ext uri="{FF2B5EF4-FFF2-40B4-BE49-F238E27FC236}">
              <a16:creationId xmlns:a16="http://schemas.microsoft.com/office/drawing/2014/main" id="{1856DA6B-5CB0-4900-94FF-A9005DA3584F}"/>
            </a:ext>
          </a:extLst>
        </xdr:cNvPr>
        <xdr:cNvCxnSpPr/>
      </xdr:nvCxnSpPr>
      <xdr:spPr>
        <a:xfrm flipV="1">
          <a:off x="4086225" y="9398725"/>
          <a:ext cx="0" cy="131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153505</xdr:rowOff>
    </xdr:from>
    <xdr:ext cx="405111" cy="259045"/>
    <xdr:sp macro="" textlink="">
      <xdr:nvSpPr>
        <xdr:cNvPr id="154" name="【橋りょう・トンネル】&#10;有形固定資産減価償却率最小値テキスト">
          <a:extLst>
            <a:ext uri="{FF2B5EF4-FFF2-40B4-BE49-F238E27FC236}">
              <a16:creationId xmlns:a16="http://schemas.microsoft.com/office/drawing/2014/main" id="{31DE250B-67DE-4133-8266-9CC845A2E976}"/>
            </a:ext>
          </a:extLst>
        </xdr:cNvPr>
        <xdr:cNvSpPr txBox="1"/>
      </xdr:nvSpPr>
      <xdr:spPr>
        <a:xfrm>
          <a:off x="4124960" y="10714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149678</xdr:rowOff>
    </xdr:from>
    <xdr:to>
      <xdr:col>24</xdr:col>
      <xdr:colOff>152400</xdr:colOff>
      <xdr:row>63</xdr:row>
      <xdr:rowOff>149678</xdr:rowOff>
    </xdr:to>
    <xdr:cxnSp macro="">
      <xdr:nvCxnSpPr>
        <xdr:cNvPr id="155" name="直線コネクタ 154">
          <a:extLst>
            <a:ext uri="{FF2B5EF4-FFF2-40B4-BE49-F238E27FC236}">
              <a16:creationId xmlns:a16="http://schemas.microsoft.com/office/drawing/2014/main" id="{B982D6EE-72F1-4591-898E-40CDAA7CBECC}"/>
            </a:ext>
          </a:extLst>
        </xdr:cNvPr>
        <xdr:cNvCxnSpPr/>
      </xdr:nvCxnSpPr>
      <xdr:spPr>
        <a:xfrm>
          <a:off x="4020820" y="107109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129012</xdr:rowOff>
    </xdr:from>
    <xdr:ext cx="405111" cy="259045"/>
    <xdr:sp macro="" textlink="">
      <xdr:nvSpPr>
        <xdr:cNvPr id="156" name="【橋りょう・トンネル】&#10;有形固定資産減価償却率最大値テキスト">
          <a:extLst>
            <a:ext uri="{FF2B5EF4-FFF2-40B4-BE49-F238E27FC236}">
              <a16:creationId xmlns:a16="http://schemas.microsoft.com/office/drawing/2014/main" id="{E66DA844-F43C-4C15-86A8-C19929B06A51}"/>
            </a:ext>
          </a:extLst>
        </xdr:cNvPr>
        <xdr:cNvSpPr txBox="1"/>
      </xdr:nvSpPr>
      <xdr:spPr>
        <a:xfrm>
          <a:off x="4124960" y="9181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10885</xdr:rowOff>
    </xdr:from>
    <xdr:to>
      <xdr:col>24</xdr:col>
      <xdr:colOff>152400</xdr:colOff>
      <xdr:row>56</xdr:row>
      <xdr:rowOff>10885</xdr:rowOff>
    </xdr:to>
    <xdr:cxnSp macro="">
      <xdr:nvCxnSpPr>
        <xdr:cNvPr id="157" name="直線コネクタ 156">
          <a:extLst>
            <a:ext uri="{FF2B5EF4-FFF2-40B4-BE49-F238E27FC236}">
              <a16:creationId xmlns:a16="http://schemas.microsoft.com/office/drawing/2014/main" id="{A0FEB669-9154-41A4-8CB6-93F798558EE4}"/>
            </a:ext>
          </a:extLst>
        </xdr:cNvPr>
        <xdr:cNvCxnSpPr/>
      </xdr:nvCxnSpPr>
      <xdr:spPr>
        <a:xfrm>
          <a:off x="4020820" y="9398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84563</xdr:rowOff>
    </xdr:from>
    <xdr:ext cx="405111" cy="259045"/>
    <xdr:sp macro="" textlink="">
      <xdr:nvSpPr>
        <xdr:cNvPr id="158" name="【橋りょう・トンネル】&#10;有形固定資産減価償却率平均値テキスト">
          <a:extLst>
            <a:ext uri="{FF2B5EF4-FFF2-40B4-BE49-F238E27FC236}">
              <a16:creationId xmlns:a16="http://schemas.microsoft.com/office/drawing/2014/main" id="{841365AB-8F22-4C0C-82E9-F3A7EFF682CD}"/>
            </a:ext>
          </a:extLst>
        </xdr:cNvPr>
        <xdr:cNvSpPr txBox="1"/>
      </xdr:nvSpPr>
      <xdr:spPr>
        <a:xfrm>
          <a:off x="4124960" y="9304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47172</xdr:rowOff>
    </xdr:from>
    <xdr:to>
      <xdr:col>24</xdr:col>
      <xdr:colOff>114300</xdr:colOff>
      <xdr:row>56</xdr:row>
      <xdr:rowOff>148772</xdr:rowOff>
    </xdr:to>
    <xdr:sp macro="" textlink="">
      <xdr:nvSpPr>
        <xdr:cNvPr id="159" name="フローチャート: 判断 158">
          <a:extLst>
            <a:ext uri="{FF2B5EF4-FFF2-40B4-BE49-F238E27FC236}">
              <a16:creationId xmlns:a16="http://schemas.microsoft.com/office/drawing/2014/main" id="{B61E4986-43EA-4CB4-A59A-83857D945124}"/>
            </a:ext>
          </a:extLst>
        </xdr:cNvPr>
        <xdr:cNvSpPr/>
      </xdr:nvSpPr>
      <xdr:spPr>
        <a:xfrm>
          <a:off x="4036060" y="943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77107</xdr:rowOff>
    </xdr:from>
    <xdr:to>
      <xdr:col>20</xdr:col>
      <xdr:colOff>38100</xdr:colOff>
      <xdr:row>60</xdr:row>
      <xdr:rowOff>7257</xdr:rowOff>
    </xdr:to>
    <xdr:sp macro="" textlink="">
      <xdr:nvSpPr>
        <xdr:cNvPr id="160" name="フローチャート: 判断 159">
          <a:extLst>
            <a:ext uri="{FF2B5EF4-FFF2-40B4-BE49-F238E27FC236}">
              <a16:creationId xmlns:a16="http://schemas.microsoft.com/office/drawing/2014/main" id="{680D2CE3-7CCE-457F-80B0-2416137FA6DE}"/>
            </a:ext>
          </a:extLst>
        </xdr:cNvPr>
        <xdr:cNvSpPr/>
      </xdr:nvSpPr>
      <xdr:spPr>
        <a:xfrm>
          <a:off x="3312160" y="99678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68943</xdr:rowOff>
    </xdr:from>
    <xdr:to>
      <xdr:col>15</xdr:col>
      <xdr:colOff>101600</xdr:colOff>
      <xdr:row>60</xdr:row>
      <xdr:rowOff>170543</xdr:rowOff>
    </xdr:to>
    <xdr:sp macro="" textlink="">
      <xdr:nvSpPr>
        <xdr:cNvPr id="161" name="フローチャート: 判断 160">
          <a:extLst>
            <a:ext uri="{FF2B5EF4-FFF2-40B4-BE49-F238E27FC236}">
              <a16:creationId xmlns:a16="http://schemas.microsoft.com/office/drawing/2014/main" id="{779D6CFA-D2DC-451B-89A9-9ED17A65DE15}"/>
            </a:ext>
          </a:extLst>
        </xdr:cNvPr>
        <xdr:cNvSpPr/>
      </xdr:nvSpPr>
      <xdr:spPr>
        <a:xfrm>
          <a:off x="2514600" y="1012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64</xdr:row>
      <xdr:rowOff>123372</xdr:rowOff>
    </xdr:from>
    <xdr:to>
      <xdr:col>10</xdr:col>
      <xdr:colOff>165100</xdr:colOff>
      <xdr:row>65</xdr:row>
      <xdr:rowOff>53522</xdr:rowOff>
    </xdr:to>
    <xdr:sp macro="" textlink="">
      <xdr:nvSpPr>
        <xdr:cNvPr id="162" name="フローチャート: 判断 161">
          <a:extLst>
            <a:ext uri="{FF2B5EF4-FFF2-40B4-BE49-F238E27FC236}">
              <a16:creationId xmlns:a16="http://schemas.microsoft.com/office/drawing/2014/main" id="{DC890AFC-6107-4054-803E-6C752CD3B88D}"/>
            </a:ext>
          </a:extLst>
        </xdr:cNvPr>
        <xdr:cNvSpPr/>
      </xdr:nvSpPr>
      <xdr:spPr>
        <a:xfrm>
          <a:off x="1739900" y="108523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A2CF3888-265D-41A0-AEA7-309252881FF3}"/>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156F73BA-27D9-421F-AB83-50DA6694C05C}"/>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55828BE4-2CCF-4898-9015-202ACB5FA07C}"/>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DAA51BCF-7AAD-4BF8-B7B6-7A8C1B2484D8}"/>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D3C598FD-8870-446F-A078-D9F1A21DC02D}"/>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123372</xdr:rowOff>
    </xdr:from>
    <xdr:to>
      <xdr:col>24</xdr:col>
      <xdr:colOff>114300</xdr:colOff>
      <xdr:row>57</xdr:row>
      <xdr:rowOff>53522</xdr:rowOff>
    </xdr:to>
    <xdr:sp macro="" textlink="">
      <xdr:nvSpPr>
        <xdr:cNvPr id="168" name="楕円 167">
          <a:extLst>
            <a:ext uri="{FF2B5EF4-FFF2-40B4-BE49-F238E27FC236}">
              <a16:creationId xmlns:a16="http://schemas.microsoft.com/office/drawing/2014/main" id="{53E62B94-84A1-40B3-B8ED-1C9D30A5C64A}"/>
            </a:ext>
          </a:extLst>
        </xdr:cNvPr>
        <xdr:cNvSpPr/>
      </xdr:nvSpPr>
      <xdr:spPr>
        <a:xfrm>
          <a:off x="4036060" y="95112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101799</xdr:rowOff>
    </xdr:from>
    <xdr:ext cx="405111" cy="259045"/>
    <xdr:sp macro="" textlink="">
      <xdr:nvSpPr>
        <xdr:cNvPr id="169" name="【橋りょう・トンネル】&#10;有形固定資産減価償却率該当値テキスト">
          <a:extLst>
            <a:ext uri="{FF2B5EF4-FFF2-40B4-BE49-F238E27FC236}">
              <a16:creationId xmlns:a16="http://schemas.microsoft.com/office/drawing/2014/main" id="{37838DC3-91C2-4823-AAC5-6C67C74B590B}"/>
            </a:ext>
          </a:extLst>
        </xdr:cNvPr>
        <xdr:cNvSpPr txBox="1"/>
      </xdr:nvSpPr>
      <xdr:spPr>
        <a:xfrm>
          <a:off x="4124960" y="9489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17235</xdr:rowOff>
    </xdr:from>
    <xdr:to>
      <xdr:col>20</xdr:col>
      <xdr:colOff>38100</xdr:colOff>
      <xdr:row>57</xdr:row>
      <xdr:rowOff>118835</xdr:rowOff>
    </xdr:to>
    <xdr:sp macro="" textlink="">
      <xdr:nvSpPr>
        <xdr:cNvPr id="170" name="楕円 169">
          <a:extLst>
            <a:ext uri="{FF2B5EF4-FFF2-40B4-BE49-F238E27FC236}">
              <a16:creationId xmlns:a16="http://schemas.microsoft.com/office/drawing/2014/main" id="{413CE469-1667-4582-A7F9-3DA81044A333}"/>
            </a:ext>
          </a:extLst>
        </xdr:cNvPr>
        <xdr:cNvSpPr/>
      </xdr:nvSpPr>
      <xdr:spPr>
        <a:xfrm>
          <a:off x="3312160" y="95727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2722</xdr:rowOff>
    </xdr:from>
    <xdr:to>
      <xdr:col>24</xdr:col>
      <xdr:colOff>63500</xdr:colOff>
      <xdr:row>57</xdr:row>
      <xdr:rowOff>68035</xdr:rowOff>
    </xdr:to>
    <xdr:cxnSp macro="">
      <xdr:nvCxnSpPr>
        <xdr:cNvPr id="171" name="直線コネクタ 170">
          <a:extLst>
            <a:ext uri="{FF2B5EF4-FFF2-40B4-BE49-F238E27FC236}">
              <a16:creationId xmlns:a16="http://schemas.microsoft.com/office/drawing/2014/main" id="{89FC4692-F6D0-4E25-BF94-8CA9F3344C79}"/>
            </a:ext>
          </a:extLst>
        </xdr:cNvPr>
        <xdr:cNvCxnSpPr/>
      </xdr:nvCxnSpPr>
      <xdr:spPr>
        <a:xfrm flipV="1">
          <a:off x="3355340" y="9558202"/>
          <a:ext cx="73152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72" name="楕円 171">
          <a:extLst>
            <a:ext uri="{FF2B5EF4-FFF2-40B4-BE49-F238E27FC236}">
              <a16:creationId xmlns:a16="http://schemas.microsoft.com/office/drawing/2014/main" id="{DA218FFA-1596-4F59-9002-F46D84C51019}"/>
            </a:ext>
          </a:extLst>
        </xdr:cNvPr>
        <xdr:cNvSpPr/>
      </xdr:nvSpPr>
      <xdr:spPr>
        <a:xfrm>
          <a:off x="2514600" y="9725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68035</xdr:rowOff>
    </xdr:from>
    <xdr:to>
      <xdr:col>19</xdr:col>
      <xdr:colOff>177800</xdr:colOff>
      <xdr:row>58</xdr:row>
      <xdr:rowOff>48985</xdr:rowOff>
    </xdr:to>
    <xdr:cxnSp macro="">
      <xdr:nvCxnSpPr>
        <xdr:cNvPr id="173" name="直線コネクタ 172">
          <a:extLst>
            <a:ext uri="{FF2B5EF4-FFF2-40B4-BE49-F238E27FC236}">
              <a16:creationId xmlns:a16="http://schemas.microsoft.com/office/drawing/2014/main" id="{2A92A1C3-2077-4999-8CE6-29544B79514F}"/>
            </a:ext>
          </a:extLst>
        </xdr:cNvPr>
        <xdr:cNvCxnSpPr/>
      </xdr:nvCxnSpPr>
      <xdr:spPr>
        <a:xfrm flipV="1">
          <a:off x="2565400" y="9623515"/>
          <a:ext cx="78994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169834</xdr:rowOff>
    </xdr:from>
    <xdr:ext cx="405111" cy="259045"/>
    <xdr:sp macro="" textlink="">
      <xdr:nvSpPr>
        <xdr:cNvPr id="174" name="n_1aveValue【橋りょう・トンネル】&#10;有形固定資産減価償却率">
          <a:extLst>
            <a:ext uri="{FF2B5EF4-FFF2-40B4-BE49-F238E27FC236}">
              <a16:creationId xmlns:a16="http://schemas.microsoft.com/office/drawing/2014/main" id="{2E22E5AA-239F-4216-B702-29817463D0D3}"/>
            </a:ext>
          </a:extLst>
        </xdr:cNvPr>
        <xdr:cNvSpPr txBox="1"/>
      </xdr:nvSpPr>
      <xdr:spPr>
        <a:xfrm>
          <a:off x="3170564" y="10060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161670</xdr:rowOff>
    </xdr:from>
    <xdr:ext cx="405111" cy="259045"/>
    <xdr:sp macro="" textlink="">
      <xdr:nvSpPr>
        <xdr:cNvPr id="175" name="n_2aveValue【橋りょう・トンネル】&#10;有形固定資産減価償却率">
          <a:extLst>
            <a:ext uri="{FF2B5EF4-FFF2-40B4-BE49-F238E27FC236}">
              <a16:creationId xmlns:a16="http://schemas.microsoft.com/office/drawing/2014/main" id="{017181BF-B042-4814-8A5B-2CD6EB4167C4}"/>
            </a:ext>
          </a:extLst>
        </xdr:cNvPr>
        <xdr:cNvSpPr txBox="1"/>
      </xdr:nvSpPr>
      <xdr:spPr>
        <a:xfrm>
          <a:off x="2385704" y="10220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70049</xdr:rowOff>
    </xdr:from>
    <xdr:ext cx="405111" cy="259045"/>
    <xdr:sp macro="" textlink="">
      <xdr:nvSpPr>
        <xdr:cNvPr id="176" name="n_3aveValue【橋りょう・トンネル】&#10;有形固定資産減価償却率">
          <a:extLst>
            <a:ext uri="{FF2B5EF4-FFF2-40B4-BE49-F238E27FC236}">
              <a16:creationId xmlns:a16="http://schemas.microsoft.com/office/drawing/2014/main" id="{F2BEEBE6-9DC9-4D12-AB93-2A58C5289141}"/>
            </a:ext>
          </a:extLst>
        </xdr:cNvPr>
        <xdr:cNvSpPr txBox="1"/>
      </xdr:nvSpPr>
      <xdr:spPr>
        <a:xfrm>
          <a:off x="1611004" y="10631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135362</xdr:rowOff>
    </xdr:from>
    <xdr:ext cx="405111" cy="259045"/>
    <xdr:sp macro="" textlink="">
      <xdr:nvSpPr>
        <xdr:cNvPr id="177" name="n_1mainValue【橋りょう・トンネル】&#10;有形固定資産減価償却率">
          <a:extLst>
            <a:ext uri="{FF2B5EF4-FFF2-40B4-BE49-F238E27FC236}">
              <a16:creationId xmlns:a16="http://schemas.microsoft.com/office/drawing/2014/main" id="{4DBB9787-565F-43D7-A740-634174834B65}"/>
            </a:ext>
          </a:extLst>
        </xdr:cNvPr>
        <xdr:cNvSpPr txBox="1"/>
      </xdr:nvSpPr>
      <xdr:spPr>
        <a:xfrm>
          <a:off x="3170564" y="935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116312</xdr:rowOff>
    </xdr:from>
    <xdr:ext cx="405111" cy="259045"/>
    <xdr:sp macro="" textlink="">
      <xdr:nvSpPr>
        <xdr:cNvPr id="178" name="n_2mainValue【橋りょう・トンネル】&#10;有形固定資産減価償却率">
          <a:extLst>
            <a:ext uri="{FF2B5EF4-FFF2-40B4-BE49-F238E27FC236}">
              <a16:creationId xmlns:a16="http://schemas.microsoft.com/office/drawing/2014/main" id="{A0D198F5-4C4B-41B7-929E-E29ED9E5A30F}"/>
            </a:ext>
          </a:extLst>
        </xdr:cNvPr>
        <xdr:cNvSpPr txBox="1"/>
      </xdr:nvSpPr>
      <xdr:spPr>
        <a:xfrm>
          <a:off x="2385704" y="950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551B4806-1447-4E34-A970-A82EA6363984}"/>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0050DFD0-38E7-40B1-BD17-697BA274B448}"/>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8DA68E46-0B49-4701-99F8-874A9F00A386}"/>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C95CD140-B1A3-4849-BEE3-FAD0F8232AE3}"/>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E0A5C34E-5B18-41A3-B9C6-A1B3FA0F0B08}"/>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A0CC8A03-30C9-495C-9424-7D496357731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916C28E6-2758-4EF7-9BE4-2DEE312EFF36}"/>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924E6E54-7D39-4F8A-BC09-86CC2AB5D2BA}"/>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DB105E44-6A01-4D93-BFCE-C16DECEA4BC3}"/>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AA817FED-139F-4A22-AB26-B9901A13C3C2}"/>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a:extLst>
            <a:ext uri="{FF2B5EF4-FFF2-40B4-BE49-F238E27FC236}">
              <a16:creationId xmlns:a16="http://schemas.microsoft.com/office/drawing/2014/main" id="{C7A4079C-D290-42A7-989D-B8796001EFC6}"/>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a:extLst>
            <a:ext uri="{FF2B5EF4-FFF2-40B4-BE49-F238E27FC236}">
              <a16:creationId xmlns:a16="http://schemas.microsoft.com/office/drawing/2014/main" id="{27257235-8DA8-4D96-BEB0-E9C0E6BC083B}"/>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a:extLst>
            <a:ext uri="{FF2B5EF4-FFF2-40B4-BE49-F238E27FC236}">
              <a16:creationId xmlns:a16="http://schemas.microsoft.com/office/drawing/2014/main" id="{58B173E5-3D52-4BDB-BF61-A619CEF79C5D}"/>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a:extLst>
            <a:ext uri="{FF2B5EF4-FFF2-40B4-BE49-F238E27FC236}">
              <a16:creationId xmlns:a16="http://schemas.microsoft.com/office/drawing/2014/main" id="{70B24029-6A1E-4E96-8059-1BF8791C0CB0}"/>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a:extLst>
            <a:ext uri="{FF2B5EF4-FFF2-40B4-BE49-F238E27FC236}">
              <a16:creationId xmlns:a16="http://schemas.microsoft.com/office/drawing/2014/main" id="{7BD92CE4-954E-46CA-ABFE-8EAD380EA6D2}"/>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a:extLst>
            <a:ext uri="{FF2B5EF4-FFF2-40B4-BE49-F238E27FC236}">
              <a16:creationId xmlns:a16="http://schemas.microsoft.com/office/drawing/2014/main" id="{1076A379-889E-4411-AA64-9C81AD5B179F}"/>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a:extLst>
            <a:ext uri="{FF2B5EF4-FFF2-40B4-BE49-F238E27FC236}">
              <a16:creationId xmlns:a16="http://schemas.microsoft.com/office/drawing/2014/main" id="{575263D7-A1A2-4D28-9EB9-B47F004D86F7}"/>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a:extLst>
            <a:ext uri="{FF2B5EF4-FFF2-40B4-BE49-F238E27FC236}">
              <a16:creationId xmlns:a16="http://schemas.microsoft.com/office/drawing/2014/main" id="{4CD77BC8-3CF6-432E-84BE-0ADD3272365C}"/>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a:extLst>
            <a:ext uri="{FF2B5EF4-FFF2-40B4-BE49-F238E27FC236}">
              <a16:creationId xmlns:a16="http://schemas.microsoft.com/office/drawing/2014/main" id="{CF7F85D2-2AA8-464D-B46A-169C11B54FC3}"/>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8" name="テキスト ボックス 197">
          <a:extLst>
            <a:ext uri="{FF2B5EF4-FFF2-40B4-BE49-F238E27FC236}">
              <a16:creationId xmlns:a16="http://schemas.microsoft.com/office/drawing/2014/main" id="{99F5E3CA-460C-4A07-AEF0-CD066886F82B}"/>
            </a:ext>
          </a:extLst>
        </xdr:cNvPr>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386C52CC-0802-4E32-8F27-28141B6895C5}"/>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a:extLst>
            <a:ext uri="{FF2B5EF4-FFF2-40B4-BE49-F238E27FC236}">
              <a16:creationId xmlns:a16="http://schemas.microsoft.com/office/drawing/2014/main" id="{EAA42A63-F677-439F-BE03-57EC1D57C783}"/>
            </a:ext>
          </a:extLst>
        </xdr:cNvPr>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a:extLst>
            <a:ext uri="{FF2B5EF4-FFF2-40B4-BE49-F238E27FC236}">
              <a16:creationId xmlns:a16="http://schemas.microsoft.com/office/drawing/2014/main" id="{4444A1FF-B022-4C24-897C-03868FD5542B}"/>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61939</xdr:rowOff>
    </xdr:from>
    <xdr:to>
      <xdr:col>54</xdr:col>
      <xdr:colOff>189865</xdr:colOff>
      <xdr:row>64</xdr:row>
      <xdr:rowOff>50840</xdr:rowOff>
    </xdr:to>
    <xdr:cxnSp macro="">
      <xdr:nvCxnSpPr>
        <xdr:cNvPr id="202" name="直線コネクタ 201">
          <a:extLst>
            <a:ext uri="{FF2B5EF4-FFF2-40B4-BE49-F238E27FC236}">
              <a16:creationId xmlns:a16="http://schemas.microsoft.com/office/drawing/2014/main" id="{8401543F-3372-4BAB-816F-E2178FFA86A9}"/>
            </a:ext>
          </a:extLst>
        </xdr:cNvPr>
        <xdr:cNvCxnSpPr/>
      </xdr:nvCxnSpPr>
      <xdr:spPr>
        <a:xfrm flipV="1">
          <a:off x="9219565" y="9282139"/>
          <a:ext cx="0" cy="1497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54667</xdr:rowOff>
    </xdr:from>
    <xdr:ext cx="469744" cy="259045"/>
    <xdr:sp macro="" textlink="">
      <xdr:nvSpPr>
        <xdr:cNvPr id="203" name="【橋りょう・トンネル】&#10;一人当たり有形固定資産（償却資産）額最小値テキスト">
          <a:extLst>
            <a:ext uri="{FF2B5EF4-FFF2-40B4-BE49-F238E27FC236}">
              <a16:creationId xmlns:a16="http://schemas.microsoft.com/office/drawing/2014/main" id="{EE715ED3-D769-484D-B738-E2329FBEC49C}"/>
            </a:ext>
          </a:extLst>
        </xdr:cNvPr>
        <xdr:cNvSpPr txBox="1"/>
      </xdr:nvSpPr>
      <xdr:spPr>
        <a:xfrm>
          <a:off x="9258300" y="1078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50840</xdr:rowOff>
    </xdr:from>
    <xdr:to>
      <xdr:col>55</xdr:col>
      <xdr:colOff>88900</xdr:colOff>
      <xdr:row>64</xdr:row>
      <xdr:rowOff>50840</xdr:rowOff>
    </xdr:to>
    <xdr:cxnSp macro="">
      <xdr:nvCxnSpPr>
        <xdr:cNvPr id="204" name="直線コネクタ 203">
          <a:extLst>
            <a:ext uri="{FF2B5EF4-FFF2-40B4-BE49-F238E27FC236}">
              <a16:creationId xmlns:a16="http://schemas.microsoft.com/office/drawing/2014/main" id="{731ABA76-5F01-4916-8E72-5D4554B1DFB9}"/>
            </a:ext>
          </a:extLst>
        </xdr:cNvPr>
        <xdr:cNvCxnSpPr/>
      </xdr:nvCxnSpPr>
      <xdr:spPr>
        <a:xfrm>
          <a:off x="9154160" y="10779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8616</xdr:rowOff>
    </xdr:from>
    <xdr:ext cx="599010" cy="259045"/>
    <xdr:sp macro="" textlink="">
      <xdr:nvSpPr>
        <xdr:cNvPr id="205" name="【橋りょう・トンネル】&#10;一人当たり有形固定資産（償却資産）額最大値テキスト">
          <a:extLst>
            <a:ext uri="{FF2B5EF4-FFF2-40B4-BE49-F238E27FC236}">
              <a16:creationId xmlns:a16="http://schemas.microsoft.com/office/drawing/2014/main" id="{39ACB945-9918-4762-B7D8-87B7866C890F}"/>
            </a:ext>
          </a:extLst>
        </xdr:cNvPr>
        <xdr:cNvSpPr txBox="1"/>
      </xdr:nvSpPr>
      <xdr:spPr>
        <a:xfrm>
          <a:off x="9258300" y="906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61939</xdr:rowOff>
    </xdr:from>
    <xdr:to>
      <xdr:col>55</xdr:col>
      <xdr:colOff>88900</xdr:colOff>
      <xdr:row>55</xdr:row>
      <xdr:rowOff>61939</xdr:rowOff>
    </xdr:to>
    <xdr:cxnSp macro="">
      <xdr:nvCxnSpPr>
        <xdr:cNvPr id="206" name="直線コネクタ 205">
          <a:extLst>
            <a:ext uri="{FF2B5EF4-FFF2-40B4-BE49-F238E27FC236}">
              <a16:creationId xmlns:a16="http://schemas.microsoft.com/office/drawing/2014/main" id="{F2C2C642-664D-4487-8FCF-DD3E1CC754FA}"/>
            </a:ext>
          </a:extLst>
        </xdr:cNvPr>
        <xdr:cNvCxnSpPr/>
      </xdr:nvCxnSpPr>
      <xdr:spPr>
        <a:xfrm>
          <a:off x="9154160" y="9282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26050</xdr:rowOff>
    </xdr:from>
    <xdr:ext cx="599010" cy="259045"/>
    <xdr:sp macro="" textlink="">
      <xdr:nvSpPr>
        <xdr:cNvPr id="207" name="【橋りょう・トンネル】&#10;一人当たり有形固定資産（償却資産）額平均値テキスト">
          <a:extLst>
            <a:ext uri="{FF2B5EF4-FFF2-40B4-BE49-F238E27FC236}">
              <a16:creationId xmlns:a16="http://schemas.microsoft.com/office/drawing/2014/main" id="{8C0D409A-0253-4A6A-B3F8-708E58BD7B95}"/>
            </a:ext>
          </a:extLst>
        </xdr:cNvPr>
        <xdr:cNvSpPr txBox="1"/>
      </xdr:nvSpPr>
      <xdr:spPr>
        <a:xfrm>
          <a:off x="9258300" y="102520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47623</xdr:rowOff>
    </xdr:from>
    <xdr:to>
      <xdr:col>55</xdr:col>
      <xdr:colOff>50800</xdr:colOff>
      <xdr:row>61</xdr:row>
      <xdr:rowOff>149223</xdr:rowOff>
    </xdr:to>
    <xdr:sp macro="" textlink="">
      <xdr:nvSpPr>
        <xdr:cNvPr id="208" name="フローチャート: 判断 207">
          <a:extLst>
            <a:ext uri="{FF2B5EF4-FFF2-40B4-BE49-F238E27FC236}">
              <a16:creationId xmlns:a16="http://schemas.microsoft.com/office/drawing/2014/main" id="{F1E6DCE4-5FB9-4660-ADD0-9722BA594453}"/>
            </a:ext>
          </a:extLst>
        </xdr:cNvPr>
        <xdr:cNvSpPr/>
      </xdr:nvSpPr>
      <xdr:spPr>
        <a:xfrm>
          <a:off x="9192260" y="102736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127977</xdr:rowOff>
    </xdr:from>
    <xdr:to>
      <xdr:col>50</xdr:col>
      <xdr:colOff>165100</xdr:colOff>
      <xdr:row>61</xdr:row>
      <xdr:rowOff>58127</xdr:rowOff>
    </xdr:to>
    <xdr:sp macro="" textlink="">
      <xdr:nvSpPr>
        <xdr:cNvPr id="209" name="フローチャート: 判断 208">
          <a:extLst>
            <a:ext uri="{FF2B5EF4-FFF2-40B4-BE49-F238E27FC236}">
              <a16:creationId xmlns:a16="http://schemas.microsoft.com/office/drawing/2014/main" id="{C34A56EF-162B-4B08-99F4-16925605A09C}"/>
            </a:ext>
          </a:extLst>
        </xdr:cNvPr>
        <xdr:cNvSpPr/>
      </xdr:nvSpPr>
      <xdr:spPr>
        <a:xfrm>
          <a:off x="8445500" y="101863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130072</xdr:rowOff>
    </xdr:from>
    <xdr:to>
      <xdr:col>46</xdr:col>
      <xdr:colOff>38100</xdr:colOff>
      <xdr:row>61</xdr:row>
      <xdr:rowOff>60222</xdr:rowOff>
    </xdr:to>
    <xdr:sp macro="" textlink="">
      <xdr:nvSpPr>
        <xdr:cNvPr id="210" name="フローチャート: 判断 209">
          <a:extLst>
            <a:ext uri="{FF2B5EF4-FFF2-40B4-BE49-F238E27FC236}">
              <a16:creationId xmlns:a16="http://schemas.microsoft.com/office/drawing/2014/main" id="{B9D6B0C6-1EB5-410B-90C6-B2A3C775ABB8}"/>
            </a:ext>
          </a:extLst>
        </xdr:cNvPr>
        <xdr:cNvSpPr/>
      </xdr:nvSpPr>
      <xdr:spPr>
        <a:xfrm>
          <a:off x="7670800" y="101884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74816</xdr:rowOff>
    </xdr:from>
    <xdr:to>
      <xdr:col>41</xdr:col>
      <xdr:colOff>101600</xdr:colOff>
      <xdr:row>61</xdr:row>
      <xdr:rowOff>4966</xdr:rowOff>
    </xdr:to>
    <xdr:sp macro="" textlink="">
      <xdr:nvSpPr>
        <xdr:cNvPr id="211" name="フローチャート: 判断 210">
          <a:extLst>
            <a:ext uri="{FF2B5EF4-FFF2-40B4-BE49-F238E27FC236}">
              <a16:creationId xmlns:a16="http://schemas.microsoft.com/office/drawing/2014/main" id="{C1AE8D9A-5322-446B-8EA8-FF75898F0F33}"/>
            </a:ext>
          </a:extLst>
        </xdr:cNvPr>
        <xdr:cNvSpPr/>
      </xdr:nvSpPr>
      <xdr:spPr>
        <a:xfrm>
          <a:off x="6873240" y="101332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27EA7B72-3E71-4F7D-BC68-A150733536D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2437F991-97ED-4F14-9517-C541B45EDEEC}"/>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AD96AB17-E593-4FB5-9AD9-71C8FBB92C98}"/>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DA0431E4-3A5E-4A53-ADA6-D63AC7B023D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9E42EAF1-0032-4321-BB75-BAF112CB65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6110</xdr:rowOff>
    </xdr:from>
    <xdr:to>
      <xdr:col>55</xdr:col>
      <xdr:colOff>50800</xdr:colOff>
      <xdr:row>61</xdr:row>
      <xdr:rowOff>107710</xdr:rowOff>
    </xdr:to>
    <xdr:sp macro="" textlink="">
      <xdr:nvSpPr>
        <xdr:cNvPr id="217" name="楕円 216">
          <a:extLst>
            <a:ext uri="{FF2B5EF4-FFF2-40B4-BE49-F238E27FC236}">
              <a16:creationId xmlns:a16="http://schemas.microsoft.com/office/drawing/2014/main" id="{B17369F0-3D8E-4DD9-8EA4-803D020ED087}"/>
            </a:ext>
          </a:extLst>
        </xdr:cNvPr>
        <xdr:cNvSpPr/>
      </xdr:nvSpPr>
      <xdr:spPr>
        <a:xfrm>
          <a:off x="9192260" y="102321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28987</xdr:rowOff>
    </xdr:from>
    <xdr:ext cx="599010" cy="259045"/>
    <xdr:sp macro="" textlink="">
      <xdr:nvSpPr>
        <xdr:cNvPr id="218" name="【橋りょう・トンネル】&#10;一人当たり有形固定資産（償却資産）額該当値テキスト">
          <a:extLst>
            <a:ext uri="{FF2B5EF4-FFF2-40B4-BE49-F238E27FC236}">
              <a16:creationId xmlns:a16="http://schemas.microsoft.com/office/drawing/2014/main" id="{20E1CA4A-83CF-4919-ABE1-4BCB39FCD8A0}"/>
            </a:ext>
          </a:extLst>
        </xdr:cNvPr>
        <xdr:cNvSpPr txBox="1"/>
      </xdr:nvSpPr>
      <xdr:spPr>
        <a:xfrm>
          <a:off x="9258300" y="10087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21453</xdr:rowOff>
    </xdr:from>
    <xdr:to>
      <xdr:col>50</xdr:col>
      <xdr:colOff>165100</xdr:colOff>
      <xdr:row>61</xdr:row>
      <xdr:rowOff>123053</xdr:rowOff>
    </xdr:to>
    <xdr:sp macro="" textlink="">
      <xdr:nvSpPr>
        <xdr:cNvPr id="219" name="楕円 218">
          <a:extLst>
            <a:ext uri="{FF2B5EF4-FFF2-40B4-BE49-F238E27FC236}">
              <a16:creationId xmlns:a16="http://schemas.microsoft.com/office/drawing/2014/main" id="{1D8DE6C8-7574-4C75-A165-CBC52E0F2BEB}"/>
            </a:ext>
          </a:extLst>
        </xdr:cNvPr>
        <xdr:cNvSpPr/>
      </xdr:nvSpPr>
      <xdr:spPr>
        <a:xfrm>
          <a:off x="8445500" y="1024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56910</xdr:rowOff>
    </xdr:from>
    <xdr:to>
      <xdr:col>55</xdr:col>
      <xdr:colOff>0</xdr:colOff>
      <xdr:row>61</xdr:row>
      <xdr:rowOff>72253</xdr:rowOff>
    </xdr:to>
    <xdr:cxnSp macro="">
      <xdr:nvCxnSpPr>
        <xdr:cNvPr id="220" name="直線コネクタ 219">
          <a:extLst>
            <a:ext uri="{FF2B5EF4-FFF2-40B4-BE49-F238E27FC236}">
              <a16:creationId xmlns:a16="http://schemas.microsoft.com/office/drawing/2014/main" id="{5154D49E-5442-4EF1-AB57-5762CF86F281}"/>
            </a:ext>
          </a:extLst>
        </xdr:cNvPr>
        <xdr:cNvCxnSpPr/>
      </xdr:nvCxnSpPr>
      <xdr:spPr>
        <a:xfrm flipV="1">
          <a:off x="8496300" y="10282950"/>
          <a:ext cx="723900" cy="1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28764</xdr:rowOff>
    </xdr:from>
    <xdr:to>
      <xdr:col>46</xdr:col>
      <xdr:colOff>38100</xdr:colOff>
      <xdr:row>61</xdr:row>
      <xdr:rowOff>130364</xdr:rowOff>
    </xdr:to>
    <xdr:sp macro="" textlink="">
      <xdr:nvSpPr>
        <xdr:cNvPr id="221" name="楕円 220">
          <a:extLst>
            <a:ext uri="{FF2B5EF4-FFF2-40B4-BE49-F238E27FC236}">
              <a16:creationId xmlns:a16="http://schemas.microsoft.com/office/drawing/2014/main" id="{AAD2FF4B-2C31-459E-B1AA-48303640FCBF}"/>
            </a:ext>
          </a:extLst>
        </xdr:cNvPr>
        <xdr:cNvSpPr/>
      </xdr:nvSpPr>
      <xdr:spPr>
        <a:xfrm>
          <a:off x="7670800" y="102548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72253</xdr:rowOff>
    </xdr:from>
    <xdr:to>
      <xdr:col>50</xdr:col>
      <xdr:colOff>114300</xdr:colOff>
      <xdr:row>61</xdr:row>
      <xdr:rowOff>79564</xdr:rowOff>
    </xdr:to>
    <xdr:cxnSp macro="">
      <xdr:nvCxnSpPr>
        <xdr:cNvPr id="222" name="直線コネクタ 221">
          <a:extLst>
            <a:ext uri="{FF2B5EF4-FFF2-40B4-BE49-F238E27FC236}">
              <a16:creationId xmlns:a16="http://schemas.microsoft.com/office/drawing/2014/main" id="{034F83CD-8DEC-49C3-9479-C20BE4628F93}"/>
            </a:ext>
          </a:extLst>
        </xdr:cNvPr>
        <xdr:cNvCxnSpPr/>
      </xdr:nvCxnSpPr>
      <xdr:spPr>
        <a:xfrm flipV="1">
          <a:off x="7713980" y="10298293"/>
          <a:ext cx="782320" cy="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74654</xdr:rowOff>
    </xdr:from>
    <xdr:ext cx="599010" cy="259045"/>
    <xdr:sp macro="" textlink="">
      <xdr:nvSpPr>
        <xdr:cNvPr id="223" name="n_1aveValue【橋りょう・トンネル】&#10;一人当たり有形固定資産（償却資産）額">
          <a:extLst>
            <a:ext uri="{FF2B5EF4-FFF2-40B4-BE49-F238E27FC236}">
              <a16:creationId xmlns:a16="http://schemas.microsoft.com/office/drawing/2014/main" id="{492D0E1D-C3DE-47BC-AB0A-13982BF8C771}"/>
            </a:ext>
          </a:extLst>
        </xdr:cNvPr>
        <xdr:cNvSpPr txBox="1"/>
      </xdr:nvSpPr>
      <xdr:spPr>
        <a:xfrm>
          <a:off x="8214575" y="996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76749</xdr:rowOff>
    </xdr:from>
    <xdr:ext cx="599010" cy="259045"/>
    <xdr:sp macro="" textlink="">
      <xdr:nvSpPr>
        <xdr:cNvPr id="224" name="n_2aveValue【橋りょう・トンネル】&#10;一人当たり有形固定資産（償却資産）額">
          <a:extLst>
            <a:ext uri="{FF2B5EF4-FFF2-40B4-BE49-F238E27FC236}">
              <a16:creationId xmlns:a16="http://schemas.microsoft.com/office/drawing/2014/main" id="{DAA00A6D-298B-4DDB-8A32-B8A091BF77DB}"/>
            </a:ext>
          </a:extLst>
        </xdr:cNvPr>
        <xdr:cNvSpPr txBox="1"/>
      </xdr:nvSpPr>
      <xdr:spPr>
        <a:xfrm>
          <a:off x="7444955" y="996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21493</xdr:rowOff>
    </xdr:from>
    <xdr:ext cx="599010" cy="259045"/>
    <xdr:sp macro="" textlink="">
      <xdr:nvSpPr>
        <xdr:cNvPr id="225" name="n_3aveValue【橋りょう・トンネル】&#10;一人当たり有形固定資産（償却資産）額">
          <a:extLst>
            <a:ext uri="{FF2B5EF4-FFF2-40B4-BE49-F238E27FC236}">
              <a16:creationId xmlns:a16="http://schemas.microsoft.com/office/drawing/2014/main" id="{4D1CACA8-090D-4D27-932B-AD6C6922D8E8}"/>
            </a:ext>
          </a:extLst>
        </xdr:cNvPr>
        <xdr:cNvSpPr txBox="1"/>
      </xdr:nvSpPr>
      <xdr:spPr>
        <a:xfrm>
          <a:off x="6670255" y="991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114180</xdr:rowOff>
    </xdr:from>
    <xdr:ext cx="599010" cy="259045"/>
    <xdr:sp macro="" textlink="">
      <xdr:nvSpPr>
        <xdr:cNvPr id="226" name="n_1mainValue【橋りょう・トンネル】&#10;一人当たり有形固定資産（償却資産）額">
          <a:extLst>
            <a:ext uri="{FF2B5EF4-FFF2-40B4-BE49-F238E27FC236}">
              <a16:creationId xmlns:a16="http://schemas.microsoft.com/office/drawing/2014/main" id="{07DE9424-AC2B-4F66-972E-AA57C53431D0}"/>
            </a:ext>
          </a:extLst>
        </xdr:cNvPr>
        <xdr:cNvSpPr txBox="1"/>
      </xdr:nvSpPr>
      <xdr:spPr>
        <a:xfrm>
          <a:off x="8214575" y="10340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121491</xdr:rowOff>
    </xdr:from>
    <xdr:ext cx="599010" cy="259045"/>
    <xdr:sp macro="" textlink="">
      <xdr:nvSpPr>
        <xdr:cNvPr id="227" name="n_2mainValue【橋りょう・トンネル】&#10;一人当たり有形固定資産（償却資産）額">
          <a:extLst>
            <a:ext uri="{FF2B5EF4-FFF2-40B4-BE49-F238E27FC236}">
              <a16:creationId xmlns:a16="http://schemas.microsoft.com/office/drawing/2014/main" id="{0DFA9081-4B81-41FC-A17A-95FA1A24E602}"/>
            </a:ext>
          </a:extLst>
        </xdr:cNvPr>
        <xdr:cNvSpPr txBox="1"/>
      </xdr:nvSpPr>
      <xdr:spPr>
        <a:xfrm>
          <a:off x="7444955" y="103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id="{757F62F8-C39E-4DC5-BA2F-AC508CB5888C}"/>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id="{3209B32A-5DEC-4C07-80B6-93D18E8F24AC}"/>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id="{36E8639D-96E4-46B8-81D6-A532459D4001}"/>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id="{7A49DD1B-67E5-49E1-9A69-0F6674AD250F}"/>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id="{B71C8C20-43CE-4081-91DF-4F3DFAC0EEEF}"/>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id="{F270E7AF-69DB-44C6-9F37-E6C7E82795D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id="{C3B5DA64-2241-4B09-AC33-9C9731F31CE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57D7173A-D2EC-43A5-A580-D613E0962856}"/>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6D95B99A-A9E0-4AC8-A672-8B0B4AF97E51}"/>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id="{40D323B9-0553-4898-B9ED-3E6C2A69C5DB}"/>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8" name="テキスト ボックス 237">
          <a:extLst>
            <a:ext uri="{FF2B5EF4-FFF2-40B4-BE49-F238E27FC236}">
              <a16:creationId xmlns:a16="http://schemas.microsoft.com/office/drawing/2014/main" id="{2128131B-0A81-4A7A-A214-58F526EF3362}"/>
            </a:ext>
          </a:extLst>
        </xdr:cNvPr>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9" name="直線コネクタ 238">
          <a:extLst>
            <a:ext uri="{FF2B5EF4-FFF2-40B4-BE49-F238E27FC236}">
              <a16:creationId xmlns:a16="http://schemas.microsoft.com/office/drawing/2014/main" id="{4B8AAF71-1268-495D-9C8D-D4EF7CADCC66}"/>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40" name="テキスト ボックス 239">
          <a:extLst>
            <a:ext uri="{FF2B5EF4-FFF2-40B4-BE49-F238E27FC236}">
              <a16:creationId xmlns:a16="http://schemas.microsoft.com/office/drawing/2014/main" id="{E6C42C96-AE09-4BDE-9E11-F64D8C4A73AF}"/>
            </a:ext>
          </a:extLst>
        </xdr:cNvPr>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1" name="直線コネクタ 240">
          <a:extLst>
            <a:ext uri="{FF2B5EF4-FFF2-40B4-BE49-F238E27FC236}">
              <a16:creationId xmlns:a16="http://schemas.microsoft.com/office/drawing/2014/main" id="{DE26544C-4369-41AF-90DC-02ED6C65D94A}"/>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2" name="テキスト ボックス 241">
          <a:extLst>
            <a:ext uri="{FF2B5EF4-FFF2-40B4-BE49-F238E27FC236}">
              <a16:creationId xmlns:a16="http://schemas.microsoft.com/office/drawing/2014/main" id="{21E6EEDF-6D21-4E3A-B93B-A0DD45398AF5}"/>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3" name="直線コネクタ 242">
          <a:extLst>
            <a:ext uri="{FF2B5EF4-FFF2-40B4-BE49-F238E27FC236}">
              <a16:creationId xmlns:a16="http://schemas.microsoft.com/office/drawing/2014/main" id="{59C3D9C7-11FB-40EF-B922-57922EA16977}"/>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4" name="テキスト ボックス 243">
          <a:extLst>
            <a:ext uri="{FF2B5EF4-FFF2-40B4-BE49-F238E27FC236}">
              <a16:creationId xmlns:a16="http://schemas.microsoft.com/office/drawing/2014/main" id="{E7B8431D-201B-4A4E-ADD3-97EDF89E9E3A}"/>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5" name="直線コネクタ 244">
          <a:extLst>
            <a:ext uri="{FF2B5EF4-FFF2-40B4-BE49-F238E27FC236}">
              <a16:creationId xmlns:a16="http://schemas.microsoft.com/office/drawing/2014/main" id="{73B4D479-E1C0-4D43-AAE6-242568DB1113}"/>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6" name="テキスト ボックス 245">
          <a:extLst>
            <a:ext uri="{FF2B5EF4-FFF2-40B4-BE49-F238E27FC236}">
              <a16:creationId xmlns:a16="http://schemas.microsoft.com/office/drawing/2014/main" id="{12F45F5C-C5A7-4378-9C76-E2C155CFFBCA}"/>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7" name="直線コネクタ 246">
          <a:extLst>
            <a:ext uri="{FF2B5EF4-FFF2-40B4-BE49-F238E27FC236}">
              <a16:creationId xmlns:a16="http://schemas.microsoft.com/office/drawing/2014/main" id="{E1BC7982-B787-436F-8557-D318325640DA}"/>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8" name="テキスト ボックス 247">
          <a:extLst>
            <a:ext uri="{FF2B5EF4-FFF2-40B4-BE49-F238E27FC236}">
              <a16:creationId xmlns:a16="http://schemas.microsoft.com/office/drawing/2014/main" id="{A6267F2E-3FD0-4F00-A444-A627EF7389C8}"/>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9" name="直線コネクタ 248">
          <a:extLst>
            <a:ext uri="{FF2B5EF4-FFF2-40B4-BE49-F238E27FC236}">
              <a16:creationId xmlns:a16="http://schemas.microsoft.com/office/drawing/2014/main" id="{96A876CC-9BB7-47EB-9DB9-C6512496BBE8}"/>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50" name="テキスト ボックス 249">
          <a:extLst>
            <a:ext uri="{FF2B5EF4-FFF2-40B4-BE49-F238E27FC236}">
              <a16:creationId xmlns:a16="http://schemas.microsoft.com/office/drawing/2014/main" id="{1F07783F-BE22-4976-B56F-B23DEEE31424}"/>
            </a:ext>
          </a:extLst>
        </xdr:cNvPr>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32244498-15F3-479D-987A-0191E2120D2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2" name="テキスト ボックス 251">
          <a:extLst>
            <a:ext uri="{FF2B5EF4-FFF2-40B4-BE49-F238E27FC236}">
              <a16:creationId xmlns:a16="http://schemas.microsoft.com/office/drawing/2014/main" id="{1E32FC6C-F9D0-42AD-A11B-76B8969F0A0E}"/>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2010A869-86A2-4B14-9749-7C2F96D5C68F}"/>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86</xdr:row>
      <xdr:rowOff>41366</xdr:rowOff>
    </xdr:to>
    <xdr:cxnSp macro="">
      <xdr:nvCxnSpPr>
        <xdr:cNvPr id="254" name="直線コネクタ 253">
          <a:extLst>
            <a:ext uri="{FF2B5EF4-FFF2-40B4-BE49-F238E27FC236}">
              <a16:creationId xmlns:a16="http://schemas.microsoft.com/office/drawing/2014/main" id="{AD78C488-46ED-4AF5-860A-2F87DAAB14EE}"/>
            </a:ext>
          </a:extLst>
        </xdr:cNvPr>
        <xdr:cNvCxnSpPr/>
      </xdr:nvCxnSpPr>
      <xdr:spPr>
        <a:xfrm flipV="1">
          <a:off x="4086225" y="13091159"/>
          <a:ext cx="0" cy="136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45193</xdr:rowOff>
    </xdr:from>
    <xdr:ext cx="405111" cy="259045"/>
    <xdr:sp macro="" textlink="">
      <xdr:nvSpPr>
        <xdr:cNvPr id="255" name="【公営住宅】&#10;有形固定資産減価償却率最小値テキスト">
          <a:extLst>
            <a:ext uri="{FF2B5EF4-FFF2-40B4-BE49-F238E27FC236}">
              <a16:creationId xmlns:a16="http://schemas.microsoft.com/office/drawing/2014/main" id="{B1095C11-EC58-4C19-8BDE-807026A80921}"/>
            </a:ext>
          </a:extLst>
        </xdr:cNvPr>
        <xdr:cNvSpPr txBox="1"/>
      </xdr:nvSpPr>
      <xdr:spPr>
        <a:xfrm>
          <a:off x="4124960"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41366</xdr:rowOff>
    </xdr:from>
    <xdr:to>
      <xdr:col>24</xdr:col>
      <xdr:colOff>152400</xdr:colOff>
      <xdr:row>86</xdr:row>
      <xdr:rowOff>41366</xdr:rowOff>
    </xdr:to>
    <xdr:cxnSp macro="">
      <xdr:nvCxnSpPr>
        <xdr:cNvPr id="256" name="直線コネクタ 255">
          <a:extLst>
            <a:ext uri="{FF2B5EF4-FFF2-40B4-BE49-F238E27FC236}">
              <a16:creationId xmlns:a16="http://schemas.microsoft.com/office/drawing/2014/main" id="{7571A34B-241A-4902-9717-7B0C99ACEF40}"/>
            </a:ext>
          </a:extLst>
        </xdr:cNvPr>
        <xdr:cNvCxnSpPr/>
      </xdr:nvCxnSpPr>
      <xdr:spPr>
        <a:xfrm>
          <a:off x="4020820" y="144584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57" name="【公営住宅】&#10;有形固定資産減価償却率最大値テキスト">
          <a:extLst>
            <a:ext uri="{FF2B5EF4-FFF2-40B4-BE49-F238E27FC236}">
              <a16:creationId xmlns:a16="http://schemas.microsoft.com/office/drawing/2014/main" id="{AF59550B-ADF6-4BD4-BB16-0DB32F01655D}"/>
            </a:ext>
          </a:extLst>
        </xdr:cNvPr>
        <xdr:cNvSpPr txBox="1"/>
      </xdr:nvSpPr>
      <xdr:spPr>
        <a:xfrm>
          <a:off x="4124960" y="12874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58" name="直線コネクタ 257">
          <a:extLst>
            <a:ext uri="{FF2B5EF4-FFF2-40B4-BE49-F238E27FC236}">
              <a16:creationId xmlns:a16="http://schemas.microsoft.com/office/drawing/2014/main" id="{9416FB64-E0D4-417D-99A8-F991793F3DFA}"/>
            </a:ext>
          </a:extLst>
        </xdr:cNvPr>
        <xdr:cNvCxnSpPr/>
      </xdr:nvCxnSpPr>
      <xdr:spPr>
        <a:xfrm>
          <a:off x="4020820" y="130911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119578</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7F10CEB4-1F1C-4C5C-B05C-750542AA59F5}"/>
            </a:ext>
          </a:extLst>
        </xdr:cNvPr>
        <xdr:cNvSpPr txBox="1"/>
      </xdr:nvSpPr>
      <xdr:spPr>
        <a:xfrm>
          <a:off x="4124960" y="131954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96701</xdr:rowOff>
    </xdr:from>
    <xdr:to>
      <xdr:col>24</xdr:col>
      <xdr:colOff>114300</xdr:colOff>
      <xdr:row>80</xdr:row>
      <xdr:rowOff>26851</xdr:rowOff>
    </xdr:to>
    <xdr:sp macro="" textlink="">
      <xdr:nvSpPr>
        <xdr:cNvPr id="260" name="フローチャート: 判断 259">
          <a:extLst>
            <a:ext uri="{FF2B5EF4-FFF2-40B4-BE49-F238E27FC236}">
              <a16:creationId xmlns:a16="http://schemas.microsoft.com/office/drawing/2014/main" id="{F871C3C5-C67F-47B5-AB25-2A63C8A2E30E}"/>
            </a:ext>
          </a:extLst>
        </xdr:cNvPr>
        <xdr:cNvSpPr/>
      </xdr:nvSpPr>
      <xdr:spPr>
        <a:xfrm>
          <a:off x="4036060" y="133402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101600</xdr:rowOff>
    </xdr:from>
    <xdr:to>
      <xdr:col>20</xdr:col>
      <xdr:colOff>38100</xdr:colOff>
      <xdr:row>81</xdr:row>
      <xdr:rowOff>31750</xdr:rowOff>
    </xdr:to>
    <xdr:sp macro="" textlink="">
      <xdr:nvSpPr>
        <xdr:cNvPr id="261" name="フローチャート: 判断 260">
          <a:extLst>
            <a:ext uri="{FF2B5EF4-FFF2-40B4-BE49-F238E27FC236}">
              <a16:creationId xmlns:a16="http://schemas.microsoft.com/office/drawing/2014/main" id="{CB8DC219-B63C-449B-845A-670D10104982}"/>
            </a:ext>
          </a:extLst>
        </xdr:cNvPr>
        <xdr:cNvSpPr/>
      </xdr:nvSpPr>
      <xdr:spPr>
        <a:xfrm>
          <a:off x="3312160" y="135128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160382</xdr:rowOff>
    </xdr:from>
    <xdr:to>
      <xdr:col>15</xdr:col>
      <xdr:colOff>101600</xdr:colOff>
      <xdr:row>81</xdr:row>
      <xdr:rowOff>90532</xdr:rowOff>
    </xdr:to>
    <xdr:sp macro="" textlink="">
      <xdr:nvSpPr>
        <xdr:cNvPr id="262" name="フローチャート: 判断 261">
          <a:extLst>
            <a:ext uri="{FF2B5EF4-FFF2-40B4-BE49-F238E27FC236}">
              <a16:creationId xmlns:a16="http://schemas.microsoft.com/office/drawing/2014/main" id="{221C38BB-0B37-4123-AB33-D990077AA0A1}"/>
            </a:ext>
          </a:extLst>
        </xdr:cNvPr>
        <xdr:cNvSpPr/>
      </xdr:nvSpPr>
      <xdr:spPr>
        <a:xfrm>
          <a:off x="2514600" y="135715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37919</xdr:rowOff>
    </xdr:from>
    <xdr:to>
      <xdr:col>10</xdr:col>
      <xdr:colOff>165100</xdr:colOff>
      <xdr:row>79</xdr:row>
      <xdr:rowOff>139519</xdr:rowOff>
    </xdr:to>
    <xdr:sp macro="" textlink="">
      <xdr:nvSpPr>
        <xdr:cNvPr id="263" name="フローチャート: 判断 262">
          <a:extLst>
            <a:ext uri="{FF2B5EF4-FFF2-40B4-BE49-F238E27FC236}">
              <a16:creationId xmlns:a16="http://schemas.microsoft.com/office/drawing/2014/main" id="{F000ADA8-06A9-49C9-9CED-ED670861B0DC}"/>
            </a:ext>
          </a:extLst>
        </xdr:cNvPr>
        <xdr:cNvSpPr/>
      </xdr:nvSpPr>
      <xdr:spPr>
        <a:xfrm>
          <a:off x="1739900" y="132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59495674-8E9E-4DAE-97F2-A171C1B50522}"/>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46FDA482-C599-4E12-A65C-3F4CBDD54C6A}"/>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F190A475-8299-4B32-9D60-A71E847A6026}"/>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47E21749-0DEA-4D56-8E4A-88F5B5650AEF}"/>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9CF2FEA8-FE27-41FB-9044-3A5F79BF8535}"/>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77107</xdr:rowOff>
    </xdr:from>
    <xdr:to>
      <xdr:col>24</xdr:col>
      <xdr:colOff>114300</xdr:colOff>
      <xdr:row>82</xdr:row>
      <xdr:rowOff>7257</xdr:rowOff>
    </xdr:to>
    <xdr:sp macro="" textlink="">
      <xdr:nvSpPr>
        <xdr:cNvPr id="269" name="楕円 268">
          <a:extLst>
            <a:ext uri="{FF2B5EF4-FFF2-40B4-BE49-F238E27FC236}">
              <a16:creationId xmlns:a16="http://schemas.microsoft.com/office/drawing/2014/main" id="{61FC4086-E6D7-4488-B6F9-5CB69873E885}"/>
            </a:ext>
          </a:extLst>
        </xdr:cNvPr>
        <xdr:cNvSpPr/>
      </xdr:nvSpPr>
      <xdr:spPr>
        <a:xfrm>
          <a:off x="4036060" y="136559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55534</xdr:rowOff>
    </xdr:from>
    <xdr:ext cx="405111" cy="259045"/>
    <xdr:sp macro="" textlink="">
      <xdr:nvSpPr>
        <xdr:cNvPr id="270" name="【公営住宅】&#10;有形固定資産減価償却率該当値テキスト">
          <a:extLst>
            <a:ext uri="{FF2B5EF4-FFF2-40B4-BE49-F238E27FC236}">
              <a16:creationId xmlns:a16="http://schemas.microsoft.com/office/drawing/2014/main" id="{0D7D0973-D667-460C-BB28-7DF7B9D808EC}"/>
            </a:ext>
          </a:extLst>
        </xdr:cNvPr>
        <xdr:cNvSpPr txBox="1"/>
      </xdr:nvSpPr>
      <xdr:spPr>
        <a:xfrm>
          <a:off x="4124960" y="13634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57513</xdr:rowOff>
    </xdr:from>
    <xdr:to>
      <xdr:col>20</xdr:col>
      <xdr:colOff>38100</xdr:colOff>
      <xdr:row>81</xdr:row>
      <xdr:rowOff>159113</xdr:rowOff>
    </xdr:to>
    <xdr:sp macro="" textlink="">
      <xdr:nvSpPr>
        <xdr:cNvPr id="271" name="楕円 270">
          <a:extLst>
            <a:ext uri="{FF2B5EF4-FFF2-40B4-BE49-F238E27FC236}">
              <a16:creationId xmlns:a16="http://schemas.microsoft.com/office/drawing/2014/main" id="{9EEA2E4B-9566-4D9E-BFB2-B666A9B27C38}"/>
            </a:ext>
          </a:extLst>
        </xdr:cNvPr>
        <xdr:cNvSpPr/>
      </xdr:nvSpPr>
      <xdr:spPr>
        <a:xfrm>
          <a:off x="3312160" y="136363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108313</xdr:rowOff>
    </xdr:from>
    <xdr:to>
      <xdr:col>24</xdr:col>
      <xdr:colOff>63500</xdr:colOff>
      <xdr:row>81</xdr:row>
      <xdr:rowOff>127907</xdr:rowOff>
    </xdr:to>
    <xdr:cxnSp macro="">
      <xdr:nvCxnSpPr>
        <xdr:cNvPr id="272" name="直線コネクタ 271">
          <a:extLst>
            <a:ext uri="{FF2B5EF4-FFF2-40B4-BE49-F238E27FC236}">
              <a16:creationId xmlns:a16="http://schemas.microsoft.com/office/drawing/2014/main" id="{9322E67C-0551-44AF-AB6F-E4F554A34C24}"/>
            </a:ext>
          </a:extLst>
        </xdr:cNvPr>
        <xdr:cNvCxnSpPr/>
      </xdr:nvCxnSpPr>
      <xdr:spPr>
        <a:xfrm>
          <a:off x="3355340" y="13687153"/>
          <a:ext cx="73152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129358</xdr:rowOff>
    </xdr:from>
    <xdr:to>
      <xdr:col>15</xdr:col>
      <xdr:colOff>101600</xdr:colOff>
      <xdr:row>82</xdr:row>
      <xdr:rowOff>59508</xdr:rowOff>
    </xdr:to>
    <xdr:sp macro="" textlink="">
      <xdr:nvSpPr>
        <xdr:cNvPr id="273" name="楕円 272">
          <a:extLst>
            <a:ext uri="{FF2B5EF4-FFF2-40B4-BE49-F238E27FC236}">
              <a16:creationId xmlns:a16="http://schemas.microsoft.com/office/drawing/2014/main" id="{EF069213-3026-4290-BF87-8DE39B6C77EB}"/>
            </a:ext>
          </a:extLst>
        </xdr:cNvPr>
        <xdr:cNvSpPr/>
      </xdr:nvSpPr>
      <xdr:spPr>
        <a:xfrm>
          <a:off x="2514600" y="137081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108313</xdr:rowOff>
    </xdr:from>
    <xdr:to>
      <xdr:col>19</xdr:col>
      <xdr:colOff>177800</xdr:colOff>
      <xdr:row>82</xdr:row>
      <xdr:rowOff>8708</xdr:rowOff>
    </xdr:to>
    <xdr:cxnSp macro="">
      <xdr:nvCxnSpPr>
        <xdr:cNvPr id="274" name="直線コネクタ 273">
          <a:extLst>
            <a:ext uri="{FF2B5EF4-FFF2-40B4-BE49-F238E27FC236}">
              <a16:creationId xmlns:a16="http://schemas.microsoft.com/office/drawing/2014/main" id="{0F47CF62-35D9-45EF-AE6B-DF114F84E9CB}"/>
            </a:ext>
          </a:extLst>
        </xdr:cNvPr>
        <xdr:cNvCxnSpPr/>
      </xdr:nvCxnSpPr>
      <xdr:spPr>
        <a:xfrm flipV="1">
          <a:off x="2565400" y="13687153"/>
          <a:ext cx="789940" cy="6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48277</xdr:rowOff>
    </xdr:from>
    <xdr:ext cx="405111" cy="259045"/>
    <xdr:sp macro="" textlink="">
      <xdr:nvSpPr>
        <xdr:cNvPr id="275" name="n_1aveValue【公営住宅】&#10;有形固定資産減価償却率">
          <a:extLst>
            <a:ext uri="{FF2B5EF4-FFF2-40B4-BE49-F238E27FC236}">
              <a16:creationId xmlns:a16="http://schemas.microsoft.com/office/drawing/2014/main" id="{C575E73B-D747-4971-BD97-84B7C6CD98E3}"/>
            </a:ext>
          </a:extLst>
        </xdr:cNvPr>
        <xdr:cNvSpPr txBox="1"/>
      </xdr:nvSpPr>
      <xdr:spPr>
        <a:xfrm>
          <a:off x="3170564" y="1329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107059</xdr:rowOff>
    </xdr:from>
    <xdr:ext cx="405111" cy="259045"/>
    <xdr:sp macro="" textlink="">
      <xdr:nvSpPr>
        <xdr:cNvPr id="276" name="n_2aveValue【公営住宅】&#10;有形固定資産減価償却率">
          <a:extLst>
            <a:ext uri="{FF2B5EF4-FFF2-40B4-BE49-F238E27FC236}">
              <a16:creationId xmlns:a16="http://schemas.microsoft.com/office/drawing/2014/main" id="{C40FAE5E-4A6B-41D8-B43C-B3728D2E32A2}"/>
            </a:ext>
          </a:extLst>
        </xdr:cNvPr>
        <xdr:cNvSpPr txBox="1"/>
      </xdr:nvSpPr>
      <xdr:spPr>
        <a:xfrm>
          <a:off x="2385704" y="1335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156046</xdr:rowOff>
    </xdr:from>
    <xdr:ext cx="405111" cy="259045"/>
    <xdr:sp macro="" textlink="">
      <xdr:nvSpPr>
        <xdr:cNvPr id="277" name="n_3aveValue【公営住宅】&#10;有形固定資産減価償却率">
          <a:extLst>
            <a:ext uri="{FF2B5EF4-FFF2-40B4-BE49-F238E27FC236}">
              <a16:creationId xmlns:a16="http://schemas.microsoft.com/office/drawing/2014/main" id="{A2396A55-D1ED-4DCA-A024-1E793F6B2138}"/>
            </a:ext>
          </a:extLst>
        </xdr:cNvPr>
        <xdr:cNvSpPr txBox="1"/>
      </xdr:nvSpPr>
      <xdr:spPr>
        <a:xfrm>
          <a:off x="1611004" y="1306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150240</xdr:rowOff>
    </xdr:from>
    <xdr:ext cx="405111" cy="259045"/>
    <xdr:sp macro="" textlink="">
      <xdr:nvSpPr>
        <xdr:cNvPr id="278" name="n_1mainValue【公営住宅】&#10;有形固定資産減価償却率">
          <a:extLst>
            <a:ext uri="{FF2B5EF4-FFF2-40B4-BE49-F238E27FC236}">
              <a16:creationId xmlns:a16="http://schemas.microsoft.com/office/drawing/2014/main" id="{BE5BE264-236B-4A05-976A-AD8277919587}"/>
            </a:ext>
          </a:extLst>
        </xdr:cNvPr>
        <xdr:cNvSpPr txBox="1"/>
      </xdr:nvSpPr>
      <xdr:spPr>
        <a:xfrm>
          <a:off x="3170564" y="13729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50635</xdr:rowOff>
    </xdr:from>
    <xdr:ext cx="405111" cy="259045"/>
    <xdr:sp macro="" textlink="">
      <xdr:nvSpPr>
        <xdr:cNvPr id="279" name="n_2mainValue【公営住宅】&#10;有形固定資産減価償却率">
          <a:extLst>
            <a:ext uri="{FF2B5EF4-FFF2-40B4-BE49-F238E27FC236}">
              <a16:creationId xmlns:a16="http://schemas.microsoft.com/office/drawing/2014/main" id="{C8D4967E-4FEB-44C3-AA17-0C3F9FB85526}"/>
            </a:ext>
          </a:extLst>
        </xdr:cNvPr>
        <xdr:cNvSpPr txBox="1"/>
      </xdr:nvSpPr>
      <xdr:spPr>
        <a:xfrm>
          <a:off x="2385704" y="13797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1B346E5C-8756-404E-8B8F-8E744244165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09A31E05-FA1F-403C-865D-BFC25D3E8B2B}"/>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22B169E2-493C-4837-BD64-A697FBD94D0B}"/>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5771960C-77B6-4FC6-A65D-93E6163D4EBD}"/>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89914D9A-8F13-4C37-8986-1356EB284F5B}"/>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16D95189-A336-454F-802B-6410C41E00CA}"/>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9E1C83A2-99BF-4439-BF65-D5A4F528A3A3}"/>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952FECAD-5C8A-4E55-898A-D6DF22BB805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87E127C5-0209-4C7A-BB49-338961B4C472}"/>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40907511-ECE4-48DE-9C10-79164FF3219C}"/>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0" name="直線コネクタ 289">
          <a:extLst>
            <a:ext uri="{FF2B5EF4-FFF2-40B4-BE49-F238E27FC236}">
              <a16:creationId xmlns:a16="http://schemas.microsoft.com/office/drawing/2014/main" id="{6E010B4C-E8A6-4A66-A784-299AB515418D}"/>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1" name="テキスト ボックス 290">
          <a:extLst>
            <a:ext uri="{FF2B5EF4-FFF2-40B4-BE49-F238E27FC236}">
              <a16:creationId xmlns:a16="http://schemas.microsoft.com/office/drawing/2014/main" id="{51B00BBD-B1FA-45F2-82DB-8C54D2BE0E61}"/>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2" name="直線コネクタ 291">
          <a:extLst>
            <a:ext uri="{FF2B5EF4-FFF2-40B4-BE49-F238E27FC236}">
              <a16:creationId xmlns:a16="http://schemas.microsoft.com/office/drawing/2014/main" id="{7359C484-C7E7-457D-B791-A9E84F2A1202}"/>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3" name="テキスト ボックス 292">
          <a:extLst>
            <a:ext uri="{FF2B5EF4-FFF2-40B4-BE49-F238E27FC236}">
              <a16:creationId xmlns:a16="http://schemas.microsoft.com/office/drawing/2014/main" id="{1354106A-28D1-4A4A-9529-31D8B7B533C6}"/>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4" name="直線コネクタ 293">
          <a:extLst>
            <a:ext uri="{FF2B5EF4-FFF2-40B4-BE49-F238E27FC236}">
              <a16:creationId xmlns:a16="http://schemas.microsoft.com/office/drawing/2014/main" id="{62A4B6CB-B830-436B-BF87-E57132122476}"/>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5" name="テキスト ボックス 294">
          <a:extLst>
            <a:ext uri="{FF2B5EF4-FFF2-40B4-BE49-F238E27FC236}">
              <a16:creationId xmlns:a16="http://schemas.microsoft.com/office/drawing/2014/main" id="{1A568A71-7C36-4D3B-81FF-6D5437496609}"/>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6" name="直線コネクタ 295">
          <a:extLst>
            <a:ext uri="{FF2B5EF4-FFF2-40B4-BE49-F238E27FC236}">
              <a16:creationId xmlns:a16="http://schemas.microsoft.com/office/drawing/2014/main" id="{1DBAFA09-437E-42EA-8C7F-7C75F7450E88}"/>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7" name="テキスト ボックス 296">
          <a:extLst>
            <a:ext uri="{FF2B5EF4-FFF2-40B4-BE49-F238E27FC236}">
              <a16:creationId xmlns:a16="http://schemas.microsoft.com/office/drawing/2014/main" id="{F604548D-F5AD-4DC6-9D71-57A6DA5DE64D}"/>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8" name="直線コネクタ 297">
          <a:extLst>
            <a:ext uri="{FF2B5EF4-FFF2-40B4-BE49-F238E27FC236}">
              <a16:creationId xmlns:a16="http://schemas.microsoft.com/office/drawing/2014/main" id="{82957F79-A0B5-4AD5-8943-14C0379155E4}"/>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9" name="テキスト ボックス 298">
          <a:extLst>
            <a:ext uri="{FF2B5EF4-FFF2-40B4-BE49-F238E27FC236}">
              <a16:creationId xmlns:a16="http://schemas.microsoft.com/office/drawing/2014/main" id="{3DA98D6D-914F-460D-9A9D-4990B238A989}"/>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0" name="直線コネクタ 299">
          <a:extLst>
            <a:ext uri="{FF2B5EF4-FFF2-40B4-BE49-F238E27FC236}">
              <a16:creationId xmlns:a16="http://schemas.microsoft.com/office/drawing/2014/main" id="{3367507D-0BEC-4F43-8593-135D590B3BCF}"/>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1" name="テキスト ボックス 300">
          <a:extLst>
            <a:ext uri="{FF2B5EF4-FFF2-40B4-BE49-F238E27FC236}">
              <a16:creationId xmlns:a16="http://schemas.microsoft.com/office/drawing/2014/main" id="{127342CD-B64D-44B0-BF11-B19E052D9FDC}"/>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a:extLst>
            <a:ext uri="{FF2B5EF4-FFF2-40B4-BE49-F238E27FC236}">
              <a16:creationId xmlns:a16="http://schemas.microsoft.com/office/drawing/2014/main" id="{F9ADABAB-685E-4C97-A5FE-13C1BE73F52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a:extLst>
            <a:ext uri="{FF2B5EF4-FFF2-40B4-BE49-F238E27FC236}">
              <a16:creationId xmlns:a16="http://schemas.microsoft.com/office/drawing/2014/main" id="{FD785F2B-AA00-41CB-A07D-3E1A7C2EF297}"/>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a:extLst>
            <a:ext uri="{FF2B5EF4-FFF2-40B4-BE49-F238E27FC236}">
              <a16:creationId xmlns:a16="http://schemas.microsoft.com/office/drawing/2014/main" id="{34EFE57D-75E1-4137-B7F8-ED30C75BB0A9}"/>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69669</xdr:rowOff>
    </xdr:from>
    <xdr:to>
      <xdr:col>54</xdr:col>
      <xdr:colOff>189865</xdr:colOff>
      <xdr:row>86</xdr:row>
      <xdr:rowOff>141514</xdr:rowOff>
    </xdr:to>
    <xdr:cxnSp macro="">
      <xdr:nvCxnSpPr>
        <xdr:cNvPr id="305" name="直線コネクタ 304">
          <a:extLst>
            <a:ext uri="{FF2B5EF4-FFF2-40B4-BE49-F238E27FC236}">
              <a16:creationId xmlns:a16="http://schemas.microsoft.com/office/drawing/2014/main" id="{5663E00D-958C-4BAA-A7A2-82B8643BF793}"/>
            </a:ext>
          </a:extLst>
        </xdr:cNvPr>
        <xdr:cNvCxnSpPr/>
      </xdr:nvCxnSpPr>
      <xdr:spPr>
        <a:xfrm flipV="1">
          <a:off x="9219565" y="13145589"/>
          <a:ext cx="0" cy="141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306" name="【公営住宅】&#10;一人当たり面積最小値テキスト">
          <a:extLst>
            <a:ext uri="{FF2B5EF4-FFF2-40B4-BE49-F238E27FC236}">
              <a16:creationId xmlns:a16="http://schemas.microsoft.com/office/drawing/2014/main" id="{96118A49-4E7B-4F8B-BFC8-889E4F3AD352}"/>
            </a:ext>
          </a:extLst>
        </xdr:cNvPr>
        <xdr:cNvSpPr txBox="1"/>
      </xdr:nvSpPr>
      <xdr:spPr>
        <a:xfrm>
          <a:off x="9258300" y="1456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307" name="直線コネクタ 306">
          <a:extLst>
            <a:ext uri="{FF2B5EF4-FFF2-40B4-BE49-F238E27FC236}">
              <a16:creationId xmlns:a16="http://schemas.microsoft.com/office/drawing/2014/main" id="{33CA90DD-2B57-46AE-9759-2459D18A1C61}"/>
            </a:ext>
          </a:extLst>
        </xdr:cNvPr>
        <xdr:cNvCxnSpPr/>
      </xdr:nvCxnSpPr>
      <xdr:spPr>
        <a:xfrm>
          <a:off x="9154160" y="145585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16346</xdr:rowOff>
    </xdr:from>
    <xdr:ext cx="469744" cy="259045"/>
    <xdr:sp macro="" textlink="">
      <xdr:nvSpPr>
        <xdr:cNvPr id="308" name="【公営住宅】&#10;一人当たり面積最大値テキスト">
          <a:extLst>
            <a:ext uri="{FF2B5EF4-FFF2-40B4-BE49-F238E27FC236}">
              <a16:creationId xmlns:a16="http://schemas.microsoft.com/office/drawing/2014/main" id="{A343B1A6-C8E3-42E6-AB34-B0DAF427E056}"/>
            </a:ext>
          </a:extLst>
        </xdr:cNvPr>
        <xdr:cNvSpPr txBox="1"/>
      </xdr:nvSpPr>
      <xdr:spPr>
        <a:xfrm>
          <a:off x="9258300" y="1292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69669</xdr:rowOff>
    </xdr:from>
    <xdr:to>
      <xdr:col>55</xdr:col>
      <xdr:colOff>88900</xdr:colOff>
      <xdr:row>78</xdr:row>
      <xdr:rowOff>69669</xdr:rowOff>
    </xdr:to>
    <xdr:cxnSp macro="">
      <xdr:nvCxnSpPr>
        <xdr:cNvPr id="309" name="直線コネクタ 308">
          <a:extLst>
            <a:ext uri="{FF2B5EF4-FFF2-40B4-BE49-F238E27FC236}">
              <a16:creationId xmlns:a16="http://schemas.microsoft.com/office/drawing/2014/main" id="{CF24A86A-6191-43BC-B3A8-BE123FABDCAC}"/>
            </a:ext>
          </a:extLst>
        </xdr:cNvPr>
        <xdr:cNvCxnSpPr/>
      </xdr:nvCxnSpPr>
      <xdr:spPr>
        <a:xfrm>
          <a:off x="9154160" y="131455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30497</xdr:rowOff>
    </xdr:from>
    <xdr:ext cx="469744" cy="259045"/>
    <xdr:sp macro="" textlink="">
      <xdr:nvSpPr>
        <xdr:cNvPr id="310" name="【公営住宅】&#10;一人当たり面積平均値テキスト">
          <a:extLst>
            <a:ext uri="{FF2B5EF4-FFF2-40B4-BE49-F238E27FC236}">
              <a16:creationId xmlns:a16="http://schemas.microsoft.com/office/drawing/2014/main" id="{D7F5F488-3C20-4656-B599-DE42B6850842}"/>
            </a:ext>
          </a:extLst>
        </xdr:cNvPr>
        <xdr:cNvSpPr txBox="1"/>
      </xdr:nvSpPr>
      <xdr:spPr>
        <a:xfrm>
          <a:off x="9258300" y="13944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11" name="フローチャート: 判断 310">
          <a:extLst>
            <a:ext uri="{FF2B5EF4-FFF2-40B4-BE49-F238E27FC236}">
              <a16:creationId xmlns:a16="http://schemas.microsoft.com/office/drawing/2014/main" id="{E258A14A-7B2F-4C73-95E4-F5C8D35AFA87}"/>
            </a:ext>
          </a:extLst>
        </xdr:cNvPr>
        <xdr:cNvSpPr/>
      </xdr:nvSpPr>
      <xdr:spPr>
        <a:xfrm>
          <a:off x="9192260" y="139661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61323</xdr:rowOff>
    </xdr:from>
    <xdr:to>
      <xdr:col>50</xdr:col>
      <xdr:colOff>165100</xdr:colOff>
      <xdr:row>82</xdr:row>
      <xdr:rowOff>162923</xdr:rowOff>
    </xdr:to>
    <xdr:sp macro="" textlink="">
      <xdr:nvSpPr>
        <xdr:cNvPr id="312" name="フローチャート: 判断 311">
          <a:extLst>
            <a:ext uri="{FF2B5EF4-FFF2-40B4-BE49-F238E27FC236}">
              <a16:creationId xmlns:a16="http://schemas.microsoft.com/office/drawing/2014/main" id="{BE7FD577-B5F0-4BC3-B6E0-82E94D019C55}"/>
            </a:ext>
          </a:extLst>
        </xdr:cNvPr>
        <xdr:cNvSpPr/>
      </xdr:nvSpPr>
      <xdr:spPr>
        <a:xfrm>
          <a:off x="8445500" y="1380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61323</xdr:rowOff>
    </xdr:from>
    <xdr:to>
      <xdr:col>46</xdr:col>
      <xdr:colOff>38100</xdr:colOff>
      <xdr:row>82</xdr:row>
      <xdr:rowOff>162923</xdr:rowOff>
    </xdr:to>
    <xdr:sp macro="" textlink="">
      <xdr:nvSpPr>
        <xdr:cNvPr id="313" name="フローチャート: 判断 312">
          <a:extLst>
            <a:ext uri="{FF2B5EF4-FFF2-40B4-BE49-F238E27FC236}">
              <a16:creationId xmlns:a16="http://schemas.microsoft.com/office/drawing/2014/main" id="{B550DC69-4AD8-406E-AC5F-57F4F6E69118}"/>
            </a:ext>
          </a:extLst>
        </xdr:cNvPr>
        <xdr:cNvSpPr/>
      </xdr:nvSpPr>
      <xdr:spPr>
        <a:xfrm>
          <a:off x="7670800" y="138078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158750</xdr:rowOff>
    </xdr:from>
    <xdr:to>
      <xdr:col>41</xdr:col>
      <xdr:colOff>101600</xdr:colOff>
      <xdr:row>84</xdr:row>
      <xdr:rowOff>88900</xdr:rowOff>
    </xdr:to>
    <xdr:sp macro="" textlink="">
      <xdr:nvSpPr>
        <xdr:cNvPr id="314" name="フローチャート: 判断 313">
          <a:extLst>
            <a:ext uri="{FF2B5EF4-FFF2-40B4-BE49-F238E27FC236}">
              <a16:creationId xmlns:a16="http://schemas.microsoft.com/office/drawing/2014/main" id="{F843228E-C11E-4AD6-9959-7845B65C17BE}"/>
            </a:ext>
          </a:extLst>
        </xdr:cNvPr>
        <xdr:cNvSpPr/>
      </xdr:nvSpPr>
      <xdr:spPr>
        <a:xfrm>
          <a:off x="687324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2B17533-04C1-4224-B076-2B155F9BB2A9}"/>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715D0D6-0D48-4AD1-8B41-0DB5A9764A95}"/>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D9858FF6-371E-4A86-A35C-E7A4B55AC3E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5468B21A-6FC8-4411-9BCC-0D6BD494F34B}"/>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BE72396B-2134-4051-8D36-13FE13A21109}"/>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126637</xdr:rowOff>
    </xdr:from>
    <xdr:to>
      <xdr:col>55</xdr:col>
      <xdr:colOff>50800</xdr:colOff>
      <xdr:row>81</xdr:row>
      <xdr:rowOff>56787</xdr:rowOff>
    </xdr:to>
    <xdr:sp macro="" textlink="">
      <xdr:nvSpPr>
        <xdr:cNvPr id="320" name="楕円 319">
          <a:extLst>
            <a:ext uri="{FF2B5EF4-FFF2-40B4-BE49-F238E27FC236}">
              <a16:creationId xmlns:a16="http://schemas.microsoft.com/office/drawing/2014/main" id="{88AB16B9-432C-4BA4-B17B-DFA7D24AE35F}"/>
            </a:ext>
          </a:extLst>
        </xdr:cNvPr>
        <xdr:cNvSpPr/>
      </xdr:nvSpPr>
      <xdr:spPr>
        <a:xfrm>
          <a:off x="9192260" y="135378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149514</xdr:rowOff>
    </xdr:from>
    <xdr:ext cx="469744" cy="259045"/>
    <xdr:sp macro="" textlink="">
      <xdr:nvSpPr>
        <xdr:cNvPr id="321" name="【公営住宅】&#10;一人当たり面積該当値テキスト">
          <a:extLst>
            <a:ext uri="{FF2B5EF4-FFF2-40B4-BE49-F238E27FC236}">
              <a16:creationId xmlns:a16="http://schemas.microsoft.com/office/drawing/2014/main" id="{E2820FDE-CE65-4A3D-9B67-6A427A834B97}"/>
            </a:ext>
          </a:extLst>
        </xdr:cNvPr>
        <xdr:cNvSpPr txBox="1"/>
      </xdr:nvSpPr>
      <xdr:spPr>
        <a:xfrm>
          <a:off x="9258300" y="1339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156029</xdr:rowOff>
    </xdr:from>
    <xdr:to>
      <xdr:col>50</xdr:col>
      <xdr:colOff>165100</xdr:colOff>
      <xdr:row>81</xdr:row>
      <xdr:rowOff>86179</xdr:rowOff>
    </xdr:to>
    <xdr:sp macro="" textlink="">
      <xdr:nvSpPr>
        <xdr:cNvPr id="322" name="楕円 321">
          <a:extLst>
            <a:ext uri="{FF2B5EF4-FFF2-40B4-BE49-F238E27FC236}">
              <a16:creationId xmlns:a16="http://schemas.microsoft.com/office/drawing/2014/main" id="{282D64B4-83DA-4495-ACF4-4840F42961DE}"/>
            </a:ext>
          </a:extLst>
        </xdr:cNvPr>
        <xdr:cNvSpPr/>
      </xdr:nvSpPr>
      <xdr:spPr>
        <a:xfrm>
          <a:off x="8445500" y="135672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5987</xdr:rowOff>
    </xdr:from>
    <xdr:to>
      <xdr:col>55</xdr:col>
      <xdr:colOff>0</xdr:colOff>
      <xdr:row>81</xdr:row>
      <xdr:rowOff>35379</xdr:rowOff>
    </xdr:to>
    <xdr:cxnSp macro="">
      <xdr:nvCxnSpPr>
        <xdr:cNvPr id="323" name="直線コネクタ 322">
          <a:extLst>
            <a:ext uri="{FF2B5EF4-FFF2-40B4-BE49-F238E27FC236}">
              <a16:creationId xmlns:a16="http://schemas.microsoft.com/office/drawing/2014/main" id="{350CC8CF-8F20-42DB-A02C-830DE73DB4D3}"/>
            </a:ext>
          </a:extLst>
        </xdr:cNvPr>
        <xdr:cNvCxnSpPr/>
      </xdr:nvCxnSpPr>
      <xdr:spPr>
        <a:xfrm flipV="1">
          <a:off x="8496300" y="13584827"/>
          <a:ext cx="7239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164737</xdr:rowOff>
    </xdr:from>
    <xdr:to>
      <xdr:col>46</xdr:col>
      <xdr:colOff>38100</xdr:colOff>
      <xdr:row>81</xdr:row>
      <xdr:rowOff>94887</xdr:rowOff>
    </xdr:to>
    <xdr:sp macro="" textlink="">
      <xdr:nvSpPr>
        <xdr:cNvPr id="324" name="楕円 323">
          <a:extLst>
            <a:ext uri="{FF2B5EF4-FFF2-40B4-BE49-F238E27FC236}">
              <a16:creationId xmlns:a16="http://schemas.microsoft.com/office/drawing/2014/main" id="{928459EA-EC14-4F1A-AB1B-91C648265748}"/>
            </a:ext>
          </a:extLst>
        </xdr:cNvPr>
        <xdr:cNvSpPr/>
      </xdr:nvSpPr>
      <xdr:spPr>
        <a:xfrm>
          <a:off x="7670800" y="135759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35379</xdr:rowOff>
    </xdr:from>
    <xdr:to>
      <xdr:col>50</xdr:col>
      <xdr:colOff>114300</xdr:colOff>
      <xdr:row>81</xdr:row>
      <xdr:rowOff>44087</xdr:rowOff>
    </xdr:to>
    <xdr:cxnSp macro="">
      <xdr:nvCxnSpPr>
        <xdr:cNvPr id="325" name="直線コネクタ 324">
          <a:extLst>
            <a:ext uri="{FF2B5EF4-FFF2-40B4-BE49-F238E27FC236}">
              <a16:creationId xmlns:a16="http://schemas.microsoft.com/office/drawing/2014/main" id="{B5F84C67-43BF-4533-9D8D-0C23A972B868}"/>
            </a:ext>
          </a:extLst>
        </xdr:cNvPr>
        <xdr:cNvCxnSpPr/>
      </xdr:nvCxnSpPr>
      <xdr:spPr>
        <a:xfrm flipV="1">
          <a:off x="7713980" y="13614219"/>
          <a:ext cx="78232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154050</xdr:rowOff>
    </xdr:from>
    <xdr:ext cx="469744" cy="259045"/>
    <xdr:sp macro="" textlink="">
      <xdr:nvSpPr>
        <xdr:cNvPr id="326" name="n_1aveValue【公営住宅】&#10;一人当たり面積">
          <a:extLst>
            <a:ext uri="{FF2B5EF4-FFF2-40B4-BE49-F238E27FC236}">
              <a16:creationId xmlns:a16="http://schemas.microsoft.com/office/drawing/2014/main" id="{C29C8E04-BE4D-4322-9452-3AE336703B0B}"/>
            </a:ext>
          </a:extLst>
        </xdr:cNvPr>
        <xdr:cNvSpPr txBox="1"/>
      </xdr:nvSpPr>
      <xdr:spPr>
        <a:xfrm>
          <a:off x="8271587" y="1390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154050</xdr:rowOff>
    </xdr:from>
    <xdr:ext cx="469744" cy="259045"/>
    <xdr:sp macro="" textlink="">
      <xdr:nvSpPr>
        <xdr:cNvPr id="327" name="n_2aveValue【公営住宅】&#10;一人当たり面積">
          <a:extLst>
            <a:ext uri="{FF2B5EF4-FFF2-40B4-BE49-F238E27FC236}">
              <a16:creationId xmlns:a16="http://schemas.microsoft.com/office/drawing/2014/main" id="{AFC2A7DD-3E0E-494F-9E09-29112207D39E}"/>
            </a:ext>
          </a:extLst>
        </xdr:cNvPr>
        <xdr:cNvSpPr txBox="1"/>
      </xdr:nvSpPr>
      <xdr:spPr>
        <a:xfrm>
          <a:off x="7509587" y="1390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105427</xdr:rowOff>
    </xdr:from>
    <xdr:ext cx="469744" cy="259045"/>
    <xdr:sp macro="" textlink="">
      <xdr:nvSpPr>
        <xdr:cNvPr id="328" name="n_3aveValue【公営住宅】&#10;一人当たり面積">
          <a:extLst>
            <a:ext uri="{FF2B5EF4-FFF2-40B4-BE49-F238E27FC236}">
              <a16:creationId xmlns:a16="http://schemas.microsoft.com/office/drawing/2014/main" id="{824FAAE8-579D-4F06-A64D-C4F47FD25ED2}"/>
            </a:ext>
          </a:extLst>
        </xdr:cNvPr>
        <xdr:cNvSpPr txBox="1"/>
      </xdr:nvSpPr>
      <xdr:spPr>
        <a:xfrm>
          <a:off x="671202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102706</xdr:rowOff>
    </xdr:from>
    <xdr:ext cx="469744" cy="259045"/>
    <xdr:sp macro="" textlink="">
      <xdr:nvSpPr>
        <xdr:cNvPr id="329" name="n_1mainValue【公営住宅】&#10;一人当たり面積">
          <a:extLst>
            <a:ext uri="{FF2B5EF4-FFF2-40B4-BE49-F238E27FC236}">
              <a16:creationId xmlns:a16="http://schemas.microsoft.com/office/drawing/2014/main" id="{4CDF3489-BEC5-4B6B-92B2-939B68306736}"/>
            </a:ext>
          </a:extLst>
        </xdr:cNvPr>
        <xdr:cNvSpPr txBox="1"/>
      </xdr:nvSpPr>
      <xdr:spPr>
        <a:xfrm>
          <a:off x="8271587" y="1334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111414</xdr:rowOff>
    </xdr:from>
    <xdr:ext cx="469744" cy="259045"/>
    <xdr:sp macro="" textlink="">
      <xdr:nvSpPr>
        <xdr:cNvPr id="330" name="n_2mainValue【公営住宅】&#10;一人当たり面積">
          <a:extLst>
            <a:ext uri="{FF2B5EF4-FFF2-40B4-BE49-F238E27FC236}">
              <a16:creationId xmlns:a16="http://schemas.microsoft.com/office/drawing/2014/main" id="{8CBD07B8-5DD0-498A-989E-24D41E798ADF}"/>
            </a:ext>
          </a:extLst>
        </xdr:cNvPr>
        <xdr:cNvSpPr txBox="1"/>
      </xdr:nvSpPr>
      <xdr:spPr>
        <a:xfrm>
          <a:off x="7509587" y="1335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a:extLst>
            <a:ext uri="{FF2B5EF4-FFF2-40B4-BE49-F238E27FC236}">
              <a16:creationId xmlns:a16="http://schemas.microsoft.com/office/drawing/2014/main" id="{712E0917-96D1-4A05-BD2C-B1899F34A2B3}"/>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32" name="正方形/長方形 331">
          <a:extLst>
            <a:ext uri="{FF2B5EF4-FFF2-40B4-BE49-F238E27FC236}">
              <a16:creationId xmlns:a16="http://schemas.microsoft.com/office/drawing/2014/main" id="{7A89EA6A-3E8D-438E-A677-941E8443299F}"/>
            </a:ext>
          </a:extLst>
        </xdr:cNvPr>
        <xdr:cNvSpPr/>
      </xdr:nvSpPr>
      <xdr:spPr>
        <a:xfrm>
          <a:off x="670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33" name="正方形/長方形 332">
          <a:extLst>
            <a:ext uri="{FF2B5EF4-FFF2-40B4-BE49-F238E27FC236}">
              <a16:creationId xmlns:a16="http://schemas.microsoft.com/office/drawing/2014/main" id="{256F5EFD-7F7F-4E6E-A4EB-B7B8E0D6A61A}"/>
            </a:ext>
          </a:extLst>
        </xdr:cNvPr>
        <xdr:cNvSpPr/>
      </xdr:nvSpPr>
      <xdr:spPr>
        <a:xfrm>
          <a:off x="670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34" name="正方形/長方形 333">
          <a:extLst>
            <a:ext uri="{FF2B5EF4-FFF2-40B4-BE49-F238E27FC236}">
              <a16:creationId xmlns:a16="http://schemas.microsoft.com/office/drawing/2014/main" id="{3A7D3B55-6CBF-4D04-AD19-2DCFBA3441DC}"/>
            </a:ext>
          </a:extLst>
        </xdr:cNvPr>
        <xdr:cNvSpPr/>
      </xdr:nvSpPr>
      <xdr:spPr>
        <a:xfrm>
          <a:off x="1803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35" name="正方形/長方形 334">
          <a:extLst>
            <a:ext uri="{FF2B5EF4-FFF2-40B4-BE49-F238E27FC236}">
              <a16:creationId xmlns:a16="http://schemas.microsoft.com/office/drawing/2014/main" id="{8F1E56D3-AF41-4C9C-82F8-111DFF023FC8}"/>
            </a:ext>
          </a:extLst>
        </xdr:cNvPr>
        <xdr:cNvSpPr/>
      </xdr:nvSpPr>
      <xdr:spPr>
        <a:xfrm>
          <a:off x="1803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id="{2BCDEC8C-C8A6-4BD8-9CBE-248958E2615C}"/>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6832708A-C71E-43B5-86C6-B5E493FBBCC8}"/>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38" name="正方形/長方形 337">
          <a:extLst>
            <a:ext uri="{FF2B5EF4-FFF2-40B4-BE49-F238E27FC236}">
              <a16:creationId xmlns:a16="http://schemas.microsoft.com/office/drawing/2014/main" id="{0FE132F2-0025-4A9F-ACB9-CF49E8DA2015}"/>
            </a:ext>
          </a:extLst>
        </xdr:cNvPr>
        <xdr:cNvSpPr/>
      </xdr:nvSpPr>
      <xdr:spPr>
        <a:xfrm>
          <a:off x="58267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39" name="正方形/長方形 338">
          <a:extLst>
            <a:ext uri="{FF2B5EF4-FFF2-40B4-BE49-F238E27FC236}">
              <a16:creationId xmlns:a16="http://schemas.microsoft.com/office/drawing/2014/main" id="{FDF6BBAF-1CE8-4C53-8F86-F85A3FC73BD8}"/>
            </a:ext>
          </a:extLst>
        </xdr:cNvPr>
        <xdr:cNvSpPr/>
      </xdr:nvSpPr>
      <xdr:spPr>
        <a:xfrm>
          <a:off x="58267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40" name="正方形/長方形 339">
          <a:extLst>
            <a:ext uri="{FF2B5EF4-FFF2-40B4-BE49-F238E27FC236}">
              <a16:creationId xmlns:a16="http://schemas.microsoft.com/office/drawing/2014/main" id="{75AAE505-9CEF-4D75-85E0-A2907C05BF6C}"/>
            </a:ext>
          </a:extLst>
        </xdr:cNvPr>
        <xdr:cNvSpPr/>
      </xdr:nvSpPr>
      <xdr:spPr>
        <a:xfrm>
          <a:off x="69367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41" name="正方形/長方形 340">
          <a:extLst>
            <a:ext uri="{FF2B5EF4-FFF2-40B4-BE49-F238E27FC236}">
              <a16:creationId xmlns:a16="http://schemas.microsoft.com/office/drawing/2014/main" id="{05B981AB-2E67-4EBE-9D97-AF162F1CC66C}"/>
            </a:ext>
          </a:extLst>
        </xdr:cNvPr>
        <xdr:cNvSpPr/>
      </xdr:nvSpPr>
      <xdr:spPr>
        <a:xfrm>
          <a:off x="69367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a:extLst>
            <a:ext uri="{FF2B5EF4-FFF2-40B4-BE49-F238E27FC236}">
              <a16:creationId xmlns:a16="http://schemas.microsoft.com/office/drawing/2014/main" id="{B6B186A1-FAC8-4961-9D42-6C0D970B0D3B}"/>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a:extLst>
            <a:ext uri="{FF2B5EF4-FFF2-40B4-BE49-F238E27FC236}">
              <a16:creationId xmlns:a16="http://schemas.microsoft.com/office/drawing/2014/main" id="{FA10AA5F-8528-4DDD-9F3B-31661FDE7253}"/>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a:extLst>
            <a:ext uri="{FF2B5EF4-FFF2-40B4-BE49-F238E27FC236}">
              <a16:creationId xmlns:a16="http://schemas.microsoft.com/office/drawing/2014/main" id="{6BD12DF5-2E53-4A08-A37D-05DF91199DB9}"/>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a:extLst>
            <a:ext uri="{FF2B5EF4-FFF2-40B4-BE49-F238E27FC236}">
              <a16:creationId xmlns:a16="http://schemas.microsoft.com/office/drawing/2014/main" id="{E547F98A-9DA2-47EA-A6E8-0FE9BB3E7276}"/>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a:extLst>
            <a:ext uri="{FF2B5EF4-FFF2-40B4-BE49-F238E27FC236}">
              <a16:creationId xmlns:a16="http://schemas.microsoft.com/office/drawing/2014/main" id="{906C20DE-39FE-46A0-B2FB-B9BFADDD3DA6}"/>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a:extLst>
            <a:ext uri="{FF2B5EF4-FFF2-40B4-BE49-F238E27FC236}">
              <a16:creationId xmlns:a16="http://schemas.microsoft.com/office/drawing/2014/main" id="{C640063B-7770-4E0E-A2DF-1C089B7F2CC4}"/>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a:extLst>
            <a:ext uri="{FF2B5EF4-FFF2-40B4-BE49-F238E27FC236}">
              <a16:creationId xmlns:a16="http://schemas.microsoft.com/office/drawing/2014/main" id="{6C4823F2-BCB1-4C2E-B7CF-0D1A5E0C2351}"/>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a:extLst>
            <a:ext uri="{FF2B5EF4-FFF2-40B4-BE49-F238E27FC236}">
              <a16:creationId xmlns:a16="http://schemas.microsoft.com/office/drawing/2014/main" id="{95E03AF1-DE9E-4EFE-B7FB-F0189569B0C9}"/>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a:extLst>
            <a:ext uri="{FF2B5EF4-FFF2-40B4-BE49-F238E27FC236}">
              <a16:creationId xmlns:a16="http://schemas.microsoft.com/office/drawing/2014/main" id="{3DC877E4-31AF-4957-BF6A-2EE7F073D7BF}"/>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1" name="テキスト ボックス 350">
          <a:extLst>
            <a:ext uri="{FF2B5EF4-FFF2-40B4-BE49-F238E27FC236}">
              <a16:creationId xmlns:a16="http://schemas.microsoft.com/office/drawing/2014/main" id="{7FD23C24-4E3F-4D2F-BB9D-569C8EEC3275}"/>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2" name="直線コネクタ 351">
          <a:extLst>
            <a:ext uri="{FF2B5EF4-FFF2-40B4-BE49-F238E27FC236}">
              <a16:creationId xmlns:a16="http://schemas.microsoft.com/office/drawing/2014/main" id="{1EC93249-18A4-4F8F-AD30-F03A92A044F4}"/>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53" name="テキスト ボックス 352">
          <a:extLst>
            <a:ext uri="{FF2B5EF4-FFF2-40B4-BE49-F238E27FC236}">
              <a16:creationId xmlns:a16="http://schemas.microsoft.com/office/drawing/2014/main" id="{CC661D20-339D-4FBA-92A5-AF3CC52C2C63}"/>
            </a:ext>
          </a:extLst>
        </xdr:cNvPr>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54" name="直線コネクタ 353">
          <a:extLst>
            <a:ext uri="{FF2B5EF4-FFF2-40B4-BE49-F238E27FC236}">
              <a16:creationId xmlns:a16="http://schemas.microsoft.com/office/drawing/2014/main" id="{A437D12F-77FB-469D-A12F-93EE5E371C4D}"/>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55" name="テキスト ボックス 354">
          <a:extLst>
            <a:ext uri="{FF2B5EF4-FFF2-40B4-BE49-F238E27FC236}">
              <a16:creationId xmlns:a16="http://schemas.microsoft.com/office/drawing/2014/main" id="{983C97CD-777F-49EB-B120-F086F3232B6A}"/>
            </a:ext>
          </a:extLst>
        </xdr:cNvPr>
        <xdr:cNvSpPr txBox="1"/>
      </xdr:nvSpPr>
      <xdr:spPr>
        <a:xfrm>
          <a:off x="1060276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6" name="直線コネクタ 355">
          <a:extLst>
            <a:ext uri="{FF2B5EF4-FFF2-40B4-BE49-F238E27FC236}">
              <a16:creationId xmlns:a16="http://schemas.microsoft.com/office/drawing/2014/main" id="{FD3C4CDE-70FF-46DE-8D73-7211C17F8C17}"/>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7" name="テキスト ボックス 356">
          <a:extLst>
            <a:ext uri="{FF2B5EF4-FFF2-40B4-BE49-F238E27FC236}">
              <a16:creationId xmlns:a16="http://schemas.microsoft.com/office/drawing/2014/main" id="{EA5BC0F1-78D9-455C-8F6E-18F71537F926}"/>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8" name="直線コネクタ 357">
          <a:extLst>
            <a:ext uri="{FF2B5EF4-FFF2-40B4-BE49-F238E27FC236}">
              <a16:creationId xmlns:a16="http://schemas.microsoft.com/office/drawing/2014/main" id="{39B8B5D4-4555-4D31-AC06-D0D6483D49AD}"/>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9" name="テキスト ボックス 358">
          <a:extLst>
            <a:ext uri="{FF2B5EF4-FFF2-40B4-BE49-F238E27FC236}">
              <a16:creationId xmlns:a16="http://schemas.microsoft.com/office/drawing/2014/main" id="{6CDFE48C-F449-43DD-A818-6C88E88FE5EE}"/>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0" name="直線コネクタ 359">
          <a:extLst>
            <a:ext uri="{FF2B5EF4-FFF2-40B4-BE49-F238E27FC236}">
              <a16:creationId xmlns:a16="http://schemas.microsoft.com/office/drawing/2014/main" id="{D5CAFBDA-811E-48B3-94BA-02FE6BEBCE0A}"/>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1" name="テキスト ボックス 360">
          <a:extLst>
            <a:ext uri="{FF2B5EF4-FFF2-40B4-BE49-F238E27FC236}">
              <a16:creationId xmlns:a16="http://schemas.microsoft.com/office/drawing/2014/main" id="{2F5E53A3-513F-401A-924A-485F99B57177}"/>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2" name="直線コネクタ 361">
          <a:extLst>
            <a:ext uri="{FF2B5EF4-FFF2-40B4-BE49-F238E27FC236}">
              <a16:creationId xmlns:a16="http://schemas.microsoft.com/office/drawing/2014/main" id="{72723891-7C11-4065-B96A-907A52C98E37}"/>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3" name="テキスト ボックス 362">
          <a:extLst>
            <a:ext uri="{FF2B5EF4-FFF2-40B4-BE49-F238E27FC236}">
              <a16:creationId xmlns:a16="http://schemas.microsoft.com/office/drawing/2014/main" id="{F91A8791-4E98-40E2-810D-AC4DE2F2E007}"/>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4" name="直線コネクタ 363">
          <a:extLst>
            <a:ext uri="{FF2B5EF4-FFF2-40B4-BE49-F238E27FC236}">
              <a16:creationId xmlns:a16="http://schemas.microsoft.com/office/drawing/2014/main" id="{557E8EDD-9CA6-4BEF-92D8-614DE7E99CA1}"/>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65" name="テキスト ボックス 364">
          <a:extLst>
            <a:ext uri="{FF2B5EF4-FFF2-40B4-BE49-F238E27FC236}">
              <a16:creationId xmlns:a16="http://schemas.microsoft.com/office/drawing/2014/main" id="{27CE2B24-2887-46DD-B796-DE42CCBD03FC}"/>
            </a:ext>
          </a:extLst>
        </xdr:cNvPr>
        <xdr:cNvSpPr txBox="1"/>
      </xdr:nvSpPr>
      <xdr:spPr>
        <a:xfrm>
          <a:off x="1060276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a:extLst>
            <a:ext uri="{FF2B5EF4-FFF2-40B4-BE49-F238E27FC236}">
              <a16:creationId xmlns:a16="http://schemas.microsoft.com/office/drawing/2014/main" id="{1F7BD129-E1DF-4330-8A82-66FC117A3495}"/>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7" name="テキスト ボックス 366">
          <a:extLst>
            <a:ext uri="{FF2B5EF4-FFF2-40B4-BE49-F238E27FC236}">
              <a16:creationId xmlns:a16="http://schemas.microsoft.com/office/drawing/2014/main" id="{8BDE70DD-B4F7-4C98-A6BF-CF6FC390C542}"/>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8" name="【認定こども園・幼稚園・保育所】&#10;有形固定資産減価償却率グラフ枠">
          <a:extLst>
            <a:ext uri="{FF2B5EF4-FFF2-40B4-BE49-F238E27FC236}">
              <a16:creationId xmlns:a16="http://schemas.microsoft.com/office/drawing/2014/main" id="{3C3380D2-F39F-4EA3-8E77-C0D33710BCE5}"/>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61504</xdr:rowOff>
    </xdr:from>
    <xdr:to>
      <xdr:col>85</xdr:col>
      <xdr:colOff>126364</xdr:colOff>
      <xdr:row>41</xdr:row>
      <xdr:rowOff>71301</xdr:rowOff>
    </xdr:to>
    <xdr:cxnSp macro="">
      <xdr:nvCxnSpPr>
        <xdr:cNvPr id="369" name="直線コネクタ 368">
          <a:extLst>
            <a:ext uri="{FF2B5EF4-FFF2-40B4-BE49-F238E27FC236}">
              <a16:creationId xmlns:a16="http://schemas.microsoft.com/office/drawing/2014/main" id="{CDD0731F-17AE-4167-929F-18DB18F2D98A}"/>
            </a:ext>
          </a:extLst>
        </xdr:cNvPr>
        <xdr:cNvCxnSpPr/>
      </xdr:nvCxnSpPr>
      <xdr:spPr>
        <a:xfrm flipV="1">
          <a:off x="14375764" y="5593624"/>
          <a:ext cx="0" cy="135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75128</xdr:rowOff>
    </xdr:from>
    <xdr:ext cx="405111" cy="259045"/>
    <xdr:sp macro="" textlink="">
      <xdr:nvSpPr>
        <xdr:cNvPr id="370" name="【認定こども園・幼稚園・保育所】&#10;有形固定資産減価償却率最小値テキスト">
          <a:extLst>
            <a:ext uri="{FF2B5EF4-FFF2-40B4-BE49-F238E27FC236}">
              <a16:creationId xmlns:a16="http://schemas.microsoft.com/office/drawing/2014/main" id="{0DB53601-06AD-46A9-8634-5B333E5FDFA6}"/>
            </a:ext>
          </a:extLst>
        </xdr:cNvPr>
        <xdr:cNvSpPr txBox="1"/>
      </xdr:nvSpPr>
      <xdr:spPr>
        <a:xfrm>
          <a:off x="14414500" y="694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71301</xdr:rowOff>
    </xdr:from>
    <xdr:to>
      <xdr:col>86</xdr:col>
      <xdr:colOff>25400</xdr:colOff>
      <xdr:row>41</xdr:row>
      <xdr:rowOff>71301</xdr:rowOff>
    </xdr:to>
    <xdr:cxnSp macro="">
      <xdr:nvCxnSpPr>
        <xdr:cNvPr id="371" name="直線コネクタ 370">
          <a:extLst>
            <a:ext uri="{FF2B5EF4-FFF2-40B4-BE49-F238E27FC236}">
              <a16:creationId xmlns:a16="http://schemas.microsoft.com/office/drawing/2014/main" id="{BACF2663-F043-4294-9FDE-B6CF60BE0E6D}"/>
            </a:ext>
          </a:extLst>
        </xdr:cNvPr>
        <xdr:cNvCxnSpPr/>
      </xdr:nvCxnSpPr>
      <xdr:spPr>
        <a:xfrm>
          <a:off x="14287500" y="6944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8181</xdr:rowOff>
    </xdr:from>
    <xdr:ext cx="405111" cy="259045"/>
    <xdr:sp macro="" textlink="">
      <xdr:nvSpPr>
        <xdr:cNvPr id="372" name="【認定こども園・幼稚園・保育所】&#10;有形固定資産減価償却率最大値テキスト">
          <a:extLst>
            <a:ext uri="{FF2B5EF4-FFF2-40B4-BE49-F238E27FC236}">
              <a16:creationId xmlns:a16="http://schemas.microsoft.com/office/drawing/2014/main" id="{8A09A01D-7B58-4010-AEC8-6CF6A346B161}"/>
            </a:ext>
          </a:extLst>
        </xdr:cNvPr>
        <xdr:cNvSpPr txBox="1"/>
      </xdr:nvSpPr>
      <xdr:spPr>
        <a:xfrm>
          <a:off x="14414500" y="5372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61504</xdr:rowOff>
    </xdr:from>
    <xdr:to>
      <xdr:col>86</xdr:col>
      <xdr:colOff>25400</xdr:colOff>
      <xdr:row>33</xdr:row>
      <xdr:rowOff>61504</xdr:rowOff>
    </xdr:to>
    <xdr:cxnSp macro="">
      <xdr:nvCxnSpPr>
        <xdr:cNvPr id="373" name="直線コネクタ 372">
          <a:extLst>
            <a:ext uri="{FF2B5EF4-FFF2-40B4-BE49-F238E27FC236}">
              <a16:creationId xmlns:a16="http://schemas.microsoft.com/office/drawing/2014/main" id="{61230ACB-2485-4D3A-A362-C0682A133FB9}"/>
            </a:ext>
          </a:extLst>
        </xdr:cNvPr>
        <xdr:cNvCxnSpPr/>
      </xdr:nvCxnSpPr>
      <xdr:spPr>
        <a:xfrm>
          <a:off x="14287500" y="55936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80571</xdr:rowOff>
    </xdr:from>
    <xdr:ext cx="405111" cy="259045"/>
    <xdr:sp macro="" textlink="">
      <xdr:nvSpPr>
        <xdr:cNvPr id="374" name="【認定こども園・幼稚園・保育所】&#10;有形固定資産減価償却率平均値テキスト">
          <a:extLst>
            <a:ext uri="{FF2B5EF4-FFF2-40B4-BE49-F238E27FC236}">
              <a16:creationId xmlns:a16="http://schemas.microsoft.com/office/drawing/2014/main" id="{46B0BF4B-C92B-424C-A1E9-6B9028E05637}"/>
            </a:ext>
          </a:extLst>
        </xdr:cNvPr>
        <xdr:cNvSpPr txBox="1"/>
      </xdr:nvSpPr>
      <xdr:spPr>
        <a:xfrm>
          <a:off x="14414500" y="661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102144</xdr:rowOff>
    </xdr:from>
    <xdr:to>
      <xdr:col>85</xdr:col>
      <xdr:colOff>177800</xdr:colOff>
      <xdr:row>40</xdr:row>
      <xdr:rowOff>32294</xdr:rowOff>
    </xdr:to>
    <xdr:sp macro="" textlink="">
      <xdr:nvSpPr>
        <xdr:cNvPr id="375" name="フローチャート: 判断 374">
          <a:extLst>
            <a:ext uri="{FF2B5EF4-FFF2-40B4-BE49-F238E27FC236}">
              <a16:creationId xmlns:a16="http://schemas.microsoft.com/office/drawing/2014/main" id="{6C34603F-A9DF-43F6-B6E6-213526A9EE85}"/>
            </a:ext>
          </a:extLst>
        </xdr:cNvPr>
        <xdr:cNvSpPr/>
      </xdr:nvSpPr>
      <xdr:spPr>
        <a:xfrm>
          <a:off x="14325600" y="664010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118473</xdr:rowOff>
    </xdr:from>
    <xdr:to>
      <xdr:col>81</xdr:col>
      <xdr:colOff>101600</xdr:colOff>
      <xdr:row>40</xdr:row>
      <xdr:rowOff>48623</xdr:rowOff>
    </xdr:to>
    <xdr:sp macro="" textlink="">
      <xdr:nvSpPr>
        <xdr:cNvPr id="376" name="フローチャート: 判断 375">
          <a:extLst>
            <a:ext uri="{FF2B5EF4-FFF2-40B4-BE49-F238E27FC236}">
              <a16:creationId xmlns:a16="http://schemas.microsoft.com/office/drawing/2014/main" id="{1CF04702-6030-4137-8DBB-9A4D78470A36}"/>
            </a:ext>
          </a:extLst>
        </xdr:cNvPr>
        <xdr:cNvSpPr/>
      </xdr:nvSpPr>
      <xdr:spPr>
        <a:xfrm>
          <a:off x="13578840" y="66564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154396</xdr:rowOff>
    </xdr:from>
    <xdr:to>
      <xdr:col>76</xdr:col>
      <xdr:colOff>165100</xdr:colOff>
      <xdr:row>40</xdr:row>
      <xdr:rowOff>84546</xdr:rowOff>
    </xdr:to>
    <xdr:sp macro="" textlink="">
      <xdr:nvSpPr>
        <xdr:cNvPr id="377" name="フローチャート: 判断 376">
          <a:extLst>
            <a:ext uri="{FF2B5EF4-FFF2-40B4-BE49-F238E27FC236}">
              <a16:creationId xmlns:a16="http://schemas.microsoft.com/office/drawing/2014/main" id="{49C3A27D-A5F4-46A1-86C7-9CADC5B25E1C}"/>
            </a:ext>
          </a:extLst>
        </xdr:cNvPr>
        <xdr:cNvSpPr/>
      </xdr:nvSpPr>
      <xdr:spPr>
        <a:xfrm>
          <a:off x="12804140" y="66923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33565</xdr:rowOff>
    </xdr:from>
    <xdr:to>
      <xdr:col>72</xdr:col>
      <xdr:colOff>38100</xdr:colOff>
      <xdr:row>39</xdr:row>
      <xdr:rowOff>135165</xdr:rowOff>
    </xdr:to>
    <xdr:sp macro="" textlink="">
      <xdr:nvSpPr>
        <xdr:cNvPr id="378" name="フローチャート: 判断 377">
          <a:extLst>
            <a:ext uri="{FF2B5EF4-FFF2-40B4-BE49-F238E27FC236}">
              <a16:creationId xmlns:a16="http://schemas.microsoft.com/office/drawing/2014/main" id="{19B19F95-1B78-4736-8FE1-F8608D1A7C5C}"/>
            </a:ext>
          </a:extLst>
        </xdr:cNvPr>
        <xdr:cNvSpPr/>
      </xdr:nvSpPr>
      <xdr:spPr>
        <a:xfrm>
          <a:off x="12029440" y="65715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4F7E2B52-259D-4C38-B3C1-C4528F4D90B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88FDF96A-DF61-4E9D-93A7-04FC4D78FF57}"/>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F1E589CA-4E91-4CA9-8AAC-B55AD1788825}"/>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A790B1B6-E878-4CFF-AA90-F56ECAE40DEF}"/>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F1B55CA8-524D-4B89-AF31-490077EC337A}"/>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384" name="楕円 383">
          <a:extLst>
            <a:ext uri="{FF2B5EF4-FFF2-40B4-BE49-F238E27FC236}">
              <a16:creationId xmlns:a16="http://schemas.microsoft.com/office/drawing/2014/main" id="{17A7C38E-B48C-48F0-8099-A3816EB7127D}"/>
            </a:ext>
          </a:extLst>
        </xdr:cNvPr>
        <xdr:cNvSpPr/>
      </xdr:nvSpPr>
      <xdr:spPr>
        <a:xfrm>
          <a:off x="14325600" y="64643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116857</xdr:rowOff>
    </xdr:from>
    <xdr:ext cx="405111" cy="259045"/>
    <xdr:sp macro="" textlink="">
      <xdr:nvSpPr>
        <xdr:cNvPr id="385" name="【認定こども園・幼稚園・保育所】&#10;有形固定資産減価償却率該当値テキスト">
          <a:extLst>
            <a:ext uri="{FF2B5EF4-FFF2-40B4-BE49-F238E27FC236}">
              <a16:creationId xmlns:a16="http://schemas.microsoft.com/office/drawing/2014/main" id="{056D9DA0-EB8B-491B-80C8-4B2AEC4EBC85}"/>
            </a:ext>
          </a:extLst>
        </xdr:cNvPr>
        <xdr:cNvSpPr txBox="1"/>
      </xdr:nvSpPr>
      <xdr:spPr>
        <a:xfrm>
          <a:off x="14414500"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66222</xdr:rowOff>
    </xdr:from>
    <xdr:to>
      <xdr:col>81</xdr:col>
      <xdr:colOff>101600</xdr:colOff>
      <xdr:row>39</xdr:row>
      <xdr:rowOff>167822</xdr:rowOff>
    </xdr:to>
    <xdr:sp macro="" textlink="">
      <xdr:nvSpPr>
        <xdr:cNvPr id="386" name="楕円 385">
          <a:extLst>
            <a:ext uri="{FF2B5EF4-FFF2-40B4-BE49-F238E27FC236}">
              <a16:creationId xmlns:a16="http://schemas.microsoft.com/office/drawing/2014/main" id="{942BB31A-F113-45BE-9B18-D8DFE70741F2}"/>
            </a:ext>
          </a:extLst>
        </xdr:cNvPr>
        <xdr:cNvSpPr/>
      </xdr:nvSpPr>
      <xdr:spPr>
        <a:xfrm>
          <a:off x="13578840" y="660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144780</xdr:rowOff>
    </xdr:from>
    <xdr:to>
      <xdr:col>85</xdr:col>
      <xdr:colOff>127000</xdr:colOff>
      <xdr:row>39</xdr:row>
      <xdr:rowOff>117022</xdr:rowOff>
    </xdr:to>
    <xdr:cxnSp macro="">
      <xdr:nvCxnSpPr>
        <xdr:cNvPr id="387" name="直線コネクタ 386">
          <a:extLst>
            <a:ext uri="{FF2B5EF4-FFF2-40B4-BE49-F238E27FC236}">
              <a16:creationId xmlns:a16="http://schemas.microsoft.com/office/drawing/2014/main" id="{71108C22-3A34-4EB5-BE02-0C61B6DD1F2F}"/>
            </a:ext>
          </a:extLst>
        </xdr:cNvPr>
        <xdr:cNvCxnSpPr/>
      </xdr:nvCxnSpPr>
      <xdr:spPr>
        <a:xfrm flipV="1">
          <a:off x="13629640" y="6515100"/>
          <a:ext cx="746760" cy="13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38463</xdr:rowOff>
    </xdr:from>
    <xdr:to>
      <xdr:col>76</xdr:col>
      <xdr:colOff>165100</xdr:colOff>
      <xdr:row>40</xdr:row>
      <xdr:rowOff>140063</xdr:rowOff>
    </xdr:to>
    <xdr:sp macro="" textlink="">
      <xdr:nvSpPr>
        <xdr:cNvPr id="388" name="楕円 387">
          <a:extLst>
            <a:ext uri="{FF2B5EF4-FFF2-40B4-BE49-F238E27FC236}">
              <a16:creationId xmlns:a16="http://schemas.microsoft.com/office/drawing/2014/main" id="{881472DC-205D-4B0E-8577-AF84888374F8}"/>
            </a:ext>
          </a:extLst>
        </xdr:cNvPr>
        <xdr:cNvSpPr/>
      </xdr:nvSpPr>
      <xdr:spPr>
        <a:xfrm>
          <a:off x="12804140" y="674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117022</xdr:rowOff>
    </xdr:from>
    <xdr:to>
      <xdr:col>81</xdr:col>
      <xdr:colOff>50800</xdr:colOff>
      <xdr:row>40</xdr:row>
      <xdr:rowOff>89263</xdr:rowOff>
    </xdr:to>
    <xdr:cxnSp macro="">
      <xdr:nvCxnSpPr>
        <xdr:cNvPr id="389" name="直線コネクタ 388">
          <a:extLst>
            <a:ext uri="{FF2B5EF4-FFF2-40B4-BE49-F238E27FC236}">
              <a16:creationId xmlns:a16="http://schemas.microsoft.com/office/drawing/2014/main" id="{8A852F4E-B1AD-44CA-8934-DC4B1E3FA74B}"/>
            </a:ext>
          </a:extLst>
        </xdr:cNvPr>
        <xdr:cNvCxnSpPr/>
      </xdr:nvCxnSpPr>
      <xdr:spPr>
        <a:xfrm flipV="1">
          <a:off x="12854940" y="6654982"/>
          <a:ext cx="774700" cy="13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39750</xdr:rowOff>
    </xdr:from>
    <xdr:ext cx="405111" cy="259045"/>
    <xdr:sp macro="" textlink="">
      <xdr:nvSpPr>
        <xdr:cNvPr id="390" name="n_1aveValue【認定こども園・幼稚園・保育所】&#10;有形固定資産減価償却率">
          <a:extLst>
            <a:ext uri="{FF2B5EF4-FFF2-40B4-BE49-F238E27FC236}">
              <a16:creationId xmlns:a16="http://schemas.microsoft.com/office/drawing/2014/main" id="{10D11394-1437-491E-B61B-2257E6A6F73B}"/>
            </a:ext>
          </a:extLst>
        </xdr:cNvPr>
        <xdr:cNvSpPr txBox="1"/>
      </xdr:nvSpPr>
      <xdr:spPr>
        <a:xfrm>
          <a:off x="13437244" y="6745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101073</xdr:rowOff>
    </xdr:from>
    <xdr:ext cx="405111" cy="259045"/>
    <xdr:sp macro="" textlink="">
      <xdr:nvSpPr>
        <xdr:cNvPr id="391" name="n_2aveValue【認定こども園・幼稚園・保育所】&#10;有形固定資産減価償却率">
          <a:extLst>
            <a:ext uri="{FF2B5EF4-FFF2-40B4-BE49-F238E27FC236}">
              <a16:creationId xmlns:a16="http://schemas.microsoft.com/office/drawing/2014/main" id="{91C54AC3-C3C8-4CE5-8DAB-51022724A3A5}"/>
            </a:ext>
          </a:extLst>
        </xdr:cNvPr>
        <xdr:cNvSpPr txBox="1"/>
      </xdr:nvSpPr>
      <xdr:spPr>
        <a:xfrm>
          <a:off x="12675244" y="6471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151692</xdr:rowOff>
    </xdr:from>
    <xdr:ext cx="405111" cy="259045"/>
    <xdr:sp macro="" textlink="">
      <xdr:nvSpPr>
        <xdr:cNvPr id="392" name="n_3aveValue【認定こども園・幼稚園・保育所】&#10;有形固定資産減価償却率">
          <a:extLst>
            <a:ext uri="{FF2B5EF4-FFF2-40B4-BE49-F238E27FC236}">
              <a16:creationId xmlns:a16="http://schemas.microsoft.com/office/drawing/2014/main" id="{751BAA17-C1D6-43F9-8CB5-927EE1EDE505}"/>
            </a:ext>
          </a:extLst>
        </xdr:cNvPr>
        <xdr:cNvSpPr txBox="1"/>
      </xdr:nvSpPr>
      <xdr:spPr>
        <a:xfrm>
          <a:off x="11900544" y="6354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12899</xdr:rowOff>
    </xdr:from>
    <xdr:ext cx="405111" cy="259045"/>
    <xdr:sp macro="" textlink="">
      <xdr:nvSpPr>
        <xdr:cNvPr id="393" name="n_1mainValue【認定こども園・幼稚園・保育所】&#10;有形固定資産減価償却率">
          <a:extLst>
            <a:ext uri="{FF2B5EF4-FFF2-40B4-BE49-F238E27FC236}">
              <a16:creationId xmlns:a16="http://schemas.microsoft.com/office/drawing/2014/main" id="{BB300710-C961-4B0A-A55B-7F6503A6BA67}"/>
            </a:ext>
          </a:extLst>
        </xdr:cNvPr>
        <xdr:cNvSpPr txBox="1"/>
      </xdr:nvSpPr>
      <xdr:spPr>
        <a:xfrm>
          <a:off x="13437244" y="6383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131190</xdr:rowOff>
    </xdr:from>
    <xdr:ext cx="405111" cy="259045"/>
    <xdr:sp macro="" textlink="">
      <xdr:nvSpPr>
        <xdr:cNvPr id="394" name="n_2mainValue【認定こども園・幼稚園・保育所】&#10;有形固定資産減価償却率">
          <a:extLst>
            <a:ext uri="{FF2B5EF4-FFF2-40B4-BE49-F238E27FC236}">
              <a16:creationId xmlns:a16="http://schemas.microsoft.com/office/drawing/2014/main" id="{68C79758-F124-49B6-813E-47773E3D2A9B}"/>
            </a:ext>
          </a:extLst>
        </xdr:cNvPr>
        <xdr:cNvSpPr txBox="1"/>
      </xdr:nvSpPr>
      <xdr:spPr>
        <a:xfrm>
          <a:off x="12675244" y="6836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5" name="正方形/長方形 394">
          <a:extLst>
            <a:ext uri="{FF2B5EF4-FFF2-40B4-BE49-F238E27FC236}">
              <a16:creationId xmlns:a16="http://schemas.microsoft.com/office/drawing/2014/main" id="{2C892782-AA97-4686-B6E7-A6288C83010B}"/>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6" name="正方形/長方形 395">
          <a:extLst>
            <a:ext uri="{FF2B5EF4-FFF2-40B4-BE49-F238E27FC236}">
              <a16:creationId xmlns:a16="http://schemas.microsoft.com/office/drawing/2014/main" id="{AE250A0B-F204-4AF2-8AE3-8F9225FEE0C4}"/>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7" name="正方形/長方形 396">
          <a:extLst>
            <a:ext uri="{FF2B5EF4-FFF2-40B4-BE49-F238E27FC236}">
              <a16:creationId xmlns:a16="http://schemas.microsoft.com/office/drawing/2014/main" id="{1D4E86B1-EC4B-44F6-B189-F0CF7DA8D0AE}"/>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8" name="正方形/長方形 397">
          <a:extLst>
            <a:ext uri="{FF2B5EF4-FFF2-40B4-BE49-F238E27FC236}">
              <a16:creationId xmlns:a16="http://schemas.microsoft.com/office/drawing/2014/main" id="{0593D0B5-991B-49EF-B268-C87782032707}"/>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9" name="正方形/長方形 398">
          <a:extLst>
            <a:ext uri="{FF2B5EF4-FFF2-40B4-BE49-F238E27FC236}">
              <a16:creationId xmlns:a16="http://schemas.microsoft.com/office/drawing/2014/main" id="{9CF48399-3055-4451-979C-D81B16F15A8A}"/>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0" name="正方形/長方形 399">
          <a:extLst>
            <a:ext uri="{FF2B5EF4-FFF2-40B4-BE49-F238E27FC236}">
              <a16:creationId xmlns:a16="http://schemas.microsoft.com/office/drawing/2014/main" id="{8C1962ED-A055-47E6-B883-D0F423CA81C8}"/>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1" name="正方形/長方形 400">
          <a:extLst>
            <a:ext uri="{FF2B5EF4-FFF2-40B4-BE49-F238E27FC236}">
              <a16:creationId xmlns:a16="http://schemas.microsoft.com/office/drawing/2014/main" id="{BDE82CC7-68B3-4D7A-80F3-305E46A0792D}"/>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a:extLst>
            <a:ext uri="{FF2B5EF4-FFF2-40B4-BE49-F238E27FC236}">
              <a16:creationId xmlns:a16="http://schemas.microsoft.com/office/drawing/2014/main" id="{1BB33AE2-01C3-4D04-85C8-4F9BCA96ABF8}"/>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3" name="テキスト ボックス 402">
          <a:extLst>
            <a:ext uri="{FF2B5EF4-FFF2-40B4-BE49-F238E27FC236}">
              <a16:creationId xmlns:a16="http://schemas.microsoft.com/office/drawing/2014/main" id="{BC376E16-BC4E-4A05-AAEE-38082A46B0A9}"/>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4" name="直線コネクタ 403">
          <a:extLst>
            <a:ext uri="{FF2B5EF4-FFF2-40B4-BE49-F238E27FC236}">
              <a16:creationId xmlns:a16="http://schemas.microsoft.com/office/drawing/2014/main" id="{FF6FBA98-C745-4962-9E6A-65BE5591FE0E}"/>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5" name="直線コネクタ 404">
          <a:extLst>
            <a:ext uri="{FF2B5EF4-FFF2-40B4-BE49-F238E27FC236}">
              <a16:creationId xmlns:a16="http://schemas.microsoft.com/office/drawing/2014/main" id="{3C94AE3C-2A09-4188-9078-74FFB122930F}"/>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FB32D4B8-19A6-4F92-B8BC-9A4C5447DB9A}"/>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7" name="直線コネクタ 406">
          <a:extLst>
            <a:ext uri="{FF2B5EF4-FFF2-40B4-BE49-F238E27FC236}">
              <a16:creationId xmlns:a16="http://schemas.microsoft.com/office/drawing/2014/main" id="{ADDFEFA0-340C-420F-B9B3-B10DE7A88D06}"/>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8" name="テキスト ボックス 407">
          <a:extLst>
            <a:ext uri="{FF2B5EF4-FFF2-40B4-BE49-F238E27FC236}">
              <a16:creationId xmlns:a16="http://schemas.microsoft.com/office/drawing/2014/main" id="{0E607638-E80E-447D-9CC8-5E546CBF4728}"/>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9" name="直線コネクタ 408">
          <a:extLst>
            <a:ext uri="{FF2B5EF4-FFF2-40B4-BE49-F238E27FC236}">
              <a16:creationId xmlns:a16="http://schemas.microsoft.com/office/drawing/2014/main" id="{7D7EC26E-3898-4DD7-9B4B-A2974153D37F}"/>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0" name="テキスト ボックス 409">
          <a:extLst>
            <a:ext uri="{FF2B5EF4-FFF2-40B4-BE49-F238E27FC236}">
              <a16:creationId xmlns:a16="http://schemas.microsoft.com/office/drawing/2014/main" id="{64FA4C6D-DF30-4E66-B785-3D8D7038E74D}"/>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1" name="直線コネクタ 410">
          <a:extLst>
            <a:ext uri="{FF2B5EF4-FFF2-40B4-BE49-F238E27FC236}">
              <a16:creationId xmlns:a16="http://schemas.microsoft.com/office/drawing/2014/main" id="{BA49327B-8B37-415B-9888-8103741EFE83}"/>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2" name="テキスト ボックス 411">
          <a:extLst>
            <a:ext uri="{FF2B5EF4-FFF2-40B4-BE49-F238E27FC236}">
              <a16:creationId xmlns:a16="http://schemas.microsoft.com/office/drawing/2014/main" id="{42337F08-703F-46BC-B0DC-2034FB6DB3C2}"/>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3" name="直線コネクタ 412">
          <a:extLst>
            <a:ext uri="{FF2B5EF4-FFF2-40B4-BE49-F238E27FC236}">
              <a16:creationId xmlns:a16="http://schemas.microsoft.com/office/drawing/2014/main" id="{268ECF72-2ED2-4588-97BB-FAF10485B3A4}"/>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4" name="テキスト ボックス 413">
          <a:extLst>
            <a:ext uri="{FF2B5EF4-FFF2-40B4-BE49-F238E27FC236}">
              <a16:creationId xmlns:a16="http://schemas.microsoft.com/office/drawing/2014/main" id="{6AF13389-4B9A-4438-B404-91F6152E669A}"/>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5" name="直線コネクタ 414">
          <a:extLst>
            <a:ext uri="{FF2B5EF4-FFF2-40B4-BE49-F238E27FC236}">
              <a16:creationId xmlns:a16="http://schemas.microsoft.com/office/drawing/2014/main" id="{EB53DC1C-F8DB-4101-8C11-1FC77675D478}"/>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6" name="テキスト ボックス 415">
          <a:extLst>
            <a:ext uri="{FF2B5EF4-FFF2-40B4-BE49-F238E27FC236}">
              <a16:creationId xmlns:a16="http://schemas.microsoft.com/office/drawing/2014/main" id="{2529AE79-52ED-416D-B22E-89D497E96E6E}"/>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7" name="直線コネクタ 416">
          <a:extLst>
            <a:ext uri="{FF2B5EF4-FFF2-40B4-BE49-F238E27FC236}">
              <a16:creationId xmlns:a16="http://schemas.microsoft.com/office/drawing/2014/main" id="{D8A2DDC3-FB0D-417B-B385-8CB375819CE2}"/>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8" name="テキスト ボックス 417">
          <a:extLst>
            <a:ext uri="{FF2B5EF4-FFF2-40B4-BE49-F238E27FC236}">
              <a16:creationId xmlns:a16="http://schemas.microsoft.com/office/drawing/2014/main" id="{20EF8A95-7AAC-483D-8028-CA4ABCC2C94A}"/>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9" name="【認定こども園・幼稚園・保育所】&#10;一人当たり面積グラフ枠">
          <a:extLst>
            <a:ext uri="{FF2B5EF4-FFF2-40B4-BE49-F238E27FC236}">
              <a16:creationId xmlns:a16="http://schemas.microsoft.com/office/drawing/2014/main" id="{F5655479-5F9A-4F22-973B-B3BB60745ED4}"/>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41</xdr:row>
      <xdr:rowOff>68035</xdr:rowOff>
    </xdr:to>
    <xdr:cxnSp macro="">
      <xdr:nvCxnSpPr>
        <xdr:cNvPr id="420" name="直線コネクタ 419">
          <a:extLst>
            <a:ext uri="{FF2B5EF4-FFF2-40B4-BE49-F238E27FC236}">
              <a16:creationId xmlns:a16="http://schemas.microsoft.com/office/drawing/2014/main" id="{864B8AC3-EBA8-421C-BDA6-50039F97C1FE}"/>
            </a:ext>
          </a:extLst>
        </xdr:cNvPr>
        <xdr:cNvCxnSpPr/>
      </xdr:nvCxnSpPr>
      <xdr:spPr>
        <a:xfrm flipV="1">
          <a:off x="19509104" y="5698127"/>
          <a:ext cx="0" cy="124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71862</xdr:rowOff>
    </xdr:from>
    <xdr:ext cx="469744" cy="259045"/>
    <xdr:sp macro="" textlink="">
      <xdr:nvSpPr>
        <xdr:cNvPr id="421" name="【認定こども園・幼稚園・保育所】&#10;一人当たり面積最小値テキスト">
          <a:extLst>
            <a:ext uri="{FF2B5EF4-FFF2-40B4-BE49-F238E27FC236}">
              <a16:creationId xmlns:a16="http://schemas.microsoft.com/office/drawing/2014/main" id="{8C334366-EAB7-472D-87B3-FD1DC9CDBE15}"/>
            </a:ext>
          </a:extLst>
        </xdr:cNvPr>
        <xdr:cNvSpPr txBox="1"/>
      </xdr:nvSpPr>
      <xdr:spPr>
        <a:xfrm>
          <a:off x="19547840" y="6945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68035</xdr:rowOff>
    </xdr:from>
    <xdr:to>
      <xdr:col>116</xdr:col>
      <xdr:colOff>152400</xdr:colOff>
      <xdr:row>41</xdr:row>
      <xdr:rowOff>68035</xdr:rowOff>
    </xdr:to>
    <xdr:cxnSp macro="">
      <xdr:nvCxnSpPr>
        <xdr:cNvPr id="422" name="直線コネクタ 421">
          <a:extLst>
            <a:ext uri="{FF2B5EF4-FFF2-40B4-BE49-F238E27FC236}">
              <a16:creationId xmlns:a16="http://schemas.microsoft.com/office/drawing/2014/main" id="{47E312D9-00BC-439E-8660-533EE8FFA512}"/>
            </a:ext>
          </a:extLst>
        </xdr:cNvPr>
        <xdr:cNvCxnSpPr/>
      </xdr:nvCxnSpPr>
      <xdr:spPr>
        <a:xfrm>
          <a:off x="19443700" y="6941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23" name="【認定こども園・幼稚園・保育所】&#10;一人当たり面積最大値テキスト">
          <a:extLst>
            <a:ext uri="{FF2B5EF4-FFF2-40B4-BE49-F238E27FC236}">
              <a16:creationId xmlns:a16="http://schemas.microsoft.com/office/drawing/2014/main" id="{D9E47251-13DA-4B72-AA2E-8BAC76A1F6DA}"/>
            </a:ext>
          </a:extLst>
        </xdr:cNvPr>
        <xdr:cNvSpPr txBox="1"/>
      </xdr:nvSpPr>
      <xdr:spPr>
        <a:xfrm>
          <a:off x="19547840" y="547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24" name="直線コネクタ 423">
          <a:extLst>
            <a:ext uri="{FF2B5EF4-FFF2-40B4-BE49-F238E27FC236}">
              <a16:creationId xmlns:a16="http://schemas.microsoft.com/office/drawing/2014/main" id="{242A80E2-2505-4DE6-A57B-7FB3CBD39EA4}"/>
            </a:ext>
          </a:extLst>
        </xdr:cNvPr>
        <xdr:cNvCxnSpPr/>
      </xdr:nvCxnSpPr>
      <xdr:spPr>
        <a:xfrm>
          <a:off x="19443700" y="56981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121755</xdr:rowOff>
    </xdr:from>
    <xdr:ext cx="469744" cy="259045"/>
    <xdr:sp macro="" textlink="">
      <xdr:nvSpPr>
        <xdr:cNvPr id="425" name="【認定こども園・幼稚園・保育所】&#10;一人当たり面積平均値テキスト">
          <a:extLst>
            <a:ext uri="{FF2B5EF4-FFF2-40B4-BE49-F238E27FC236}">
              <a16:creationId xmlns:a16="http://schemas.microsoft.com/office/drawing/2014/main" id="{B39F32B5-95BD-42D3-B5E0-EDFD16AB70A2}"/>
            </a:ext>
          </a:extLst>
        </xdr:cNvPr>
        <xdr:cNvSpPr txBox="1"/>
      </xdr:nvSpPr>
      <xdr:spPr>
        <a:xfrm>
          <a:off x="19547840" y="5821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98878</xdr:rowOff>
    </xdr:from>
    <xdr:to>
      <xdr:col>116</xdr:col>
      <xdr:colOff>114300</xdr:colOff>
      <xdr:row>36</xdr:row>
      <xdr:rowOff>29028</xdr:rowOff>
    </xdr:to>
    <xdr:sp macro="" textlink="">
      <xdr:nvSpPr>
        <xdr:cNvPr id="426" name="フローチャート: 判断 425">
          <a:extLst>
            <a:ext uri="{FF2B5EF4-FFF2-40B4-BE49-F238E27FC236}">
              <a16:creationId xmlns:a16="http://schemas.microsoft.com/office/drawing/2014/main" id="{6509F33E-591F-4473-BEBC-2C0D19E0991C}"/>
            </a:ext>
          </a:extLst>
        </xdr:cNvPr>
        <xdr:cNvSpPr/>
      </xdr:nvSpPr>
      <xdr:spPr>
        <a:xfrm>
          <a:off x="19458940" y="59662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907</xdr:rowOff>
    </xdr:from>
    <xdr:to>
      <xdr:col>112</xdr:col>
      <xdr:colOff>38100</xdr:colOff>
      <xdr:row>35</xdr:row>
      <xdr:rowOff>102507</xdr:rowOff>
    </xdr:to>
    <xdr:sp macro="" textlink="">
      <xdr:nvSpPr>
        <xdr:cNvPr id="427" name="フローチャート: 判断 426">
          <a:extLst>
            <a:ext uri="{FF2B5EF4-FFF2-40B4-BE49-F238E27FC236}">
              <a16:creationId xmlns:a16="http://schemas.microsoft.com/office/drawing/2014/main" id="{47A254EA-B640-46D8-A484-775A3789B299}"/>
            </a:ext>
          </a:extLst>
        </xdr:cNvPr>
        <xdr:cNvSpPr/>
      </xdr:nvSpPr>
      <xdr:spPr>
        <a:xfrm>
          <a:off x="18735040" y="58683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34</xdr:row>
      <xdr:rowOff>107043</xdr:rowOff>
    </xdr:from>
    <xdr:to>
      <xdr:col>107</xdr:col>
      <xdr:colOff>101600</xdr:colOff>
      <xdr:row>35</xdr:row>
      <xdr:rowOff>37193</xdr:rowOff>
    </xdr:to>
    <xdr:sp macro="" textlink="">
      <xdr:nvSpPr>
        <xdr:cNvPr id="428" name="フローチャート: 判断 427">
          <a:extLst>
            <a:ext uri="{FF2B5EF4-FFF2-40B4-BE49-F238E27FC236}">
              <a16:creationId xmlns:a16="http://schemas.microsoft.com/office/drawing/2014/main" id="{FFF1FE51-5326-4F27-AA8A-35183C6E9096}"/>
            </a:ext>
          </a:extLst>
        </xdr:cNvPr>
        <xdr:cNvSpPr/>
      </xdr:nvSpPr>
      <xdr:spPr>
        <a:xfrm>
          <a:off x="17937480" y="58068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32</xdr:row>
      <xdr:rowOff>123372</xdr:rowOff>
    </xdr:from>
    <xdr:to>
      <xdr:col>102</xdr:col>
      <xdr:colOff>165100</xdr:colOff>
      <xdr:row>33</xdr:row>
      <xdr:rowOff>53522</xdr:rowOff>
    </xdr:to>
    <xdr:sp macro="" textlink="">
      <xdr:nvSpPr>
        <xdr:cNvPr id="429" name="フローチャート: 判断 428">
          <a:extLst>
            <a:ext uri="{FF2B5EF4-FFF2-40B4-BE49-F238E27FC236}">
              <a16:creationId xmlns:a16="http://schemas.microsoft.com/office/drawing/2014/main" id="{056F8B9F-C732-402D-B1CE-1DDBCF455986}"/>
            </a:ext>
          </a:extLst>
        </xdr:cNvPr>
        <xdr:cNvSpPr/>
      </xdr:nvSpPr>
      <xdr:spPr>
        <a:xfrm>
          <a:off x="17162780" y="54878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22FD09E4-6F0F-43FD-9CC3-B8FBEA60414E}"/>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F569FE81-01FD-49A7-AB35-C517F67250D4}"/>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CC70C745-7EB0-4FDC-B749-704CE1F72F8C}"/>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D06EE10F-E26F-40D8-87C3-AE0321D21E28}"/>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F4693726-8528-4931-9955-9A93981BC0D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17235</xdr:rowOff>
    </xdr:from>
    <xdr:to>
      <xdr:col>116</xdr:col>
      <xdr:colOff>114300</xdr:colOff>
      <xdr:row>41</xdr:row>
      <xdr:rowOff>118835</xdr:rowOff>
    </xdr:to>
    <xdr:sp macro="" textlink="">
      <xdr:nvSpPr>
        <xdr:cNvPr id="435" name="楕円 434">
          <a:extLst>
            <a:ext uri="{FF2B5EF4-FFF2-40B4-BE49-F238E27FC236}">
              <a16:creationId xmlns:a16="http://schemas.microsoft.com/office/drawing/2014/main" id="{6010A613-92E5-4A78-B8BF-EE8A619E5F4D}"/>
            </a:ext>
          </a:extLst>
        </xdr:cNvPr>
        <xdr:cNvSpPr/>
      </xdr:nvSpPr>
      <xdr:spPr>
        <a:xfrm>
          <a:off x="19458940" y="689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103612</xdr:rowOff>
    </xdr:from>
    <xdr:ext cx="469744" cy="259045"/>
    <xdr:sp macro="" textlink="">
      <xdr:nvSpPr>
        <xdr:cNvPr id="436" name="【認定こども園・幼稚園・保育所】&#10;一人当たり面積該当値テキスト">
          <a:extLst>
            <a:ext uri="{FF2B5EF4-FFF2-40B4-BE49-F238E27FC236}">
              <a16:creationId xmlns:a16="http://schemas.microsoft.com/office/drawing/2014/main" id="{F206E73F-A7CF-41EB-B37B-32BAF27B2D9E}"/>
            </a:ext>
          </a:extLst>
        </xdr:cNvPr>
        <xdr:cNvSpPr txBox="1"/>
      </xdr:nvSpPr>
      <xdr:spPr>
        <a:xfrm>
          <a:off x="19547840" y="680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17235</xdr:rowOff>
    </xdr:from>
    <xdr:to>
      <xdr:col>112</xdr:col>
      <xdr:colOff>38100</xdr:colOff>
      <xdr:row>41</xdr:row>
      <xdr:rowOff>118835</xdr:rowOff>
    </xdr:to>
    <xdr:sp macro="" textlink="">
      <xdr:nvSpPr>
        <xdr:cNvPr id="437" name="楕円 436">
          <a:extLst>
            <a:ext uri="{FF2B5EF4-FFF2-40B4-BE49-F238E27FC236}">
              <a16:creationId xmlns:a16="http://schemas.microsoft.com/office/drawing/2014/main" id="{FC8B2378-34C5-45BE-B864-09DF7B2AF264}"/>
            </a:ext>
          </a:extLst>
        </xdr:cNvPr>
        <xdr:cNvSpPr/>
      </xdr:nvSpPr>
      <xdr:spPr>
        <a:xfrm>
          <a:off x="18735040" y="68904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68035</xdr:rowOff>
    </xdr:from>
    <xdr:to>
      <xdr:col>116</xdr:col>
      <xdr:colOff>63500</xdr:colOff>
      <xdr:row>41</xdr:row>
      <xdr:rowOff>68035</xdr:rowOff>
    </xdr:to>
    <xdr:cxnSp macro="">
      <xdr:nvCxnSpPr>
        <xdr:cNvPr id="438" name="直線コネクタ 437">
          <a:extLst>
            <a:ext uri="{FF2B5EF4-FFF2-40B4-BE49-F238E27FC236}">
              <a16:creationId xmlns:a16="http://schemas.microsoft.com/office/drawing/2014/main" id="{45AAF1EB-52F0-40B8-AA17-7C79482F498A}"/>
            </a:ext>
          </a:extLst>
        </xdr:cNvPr>
        <xdr:cNvCxnSpPr/>
      </xdr:nvCxnSpPr>
      <xdr:spPr>
        <a:xfrm>
          <a:off x="18778220" y="6941275"/>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17235</xdr:rowOff>
    </xdr:from>
    <xdr:to>
      <xdr:col>107</xdr:col>
      <xdr:colOff>101600</xdr:colOff>
      <xdr:row>41</xdr:row>
      <xdr:rowOff>118835</xdr:rowOff>
    </xdr:to>
    <xdr:sp macro="" textlink="">
      <xdr:nvSpPr>
        <xdr:cNvPr id="439" name="楕円 438">
          <a:extLst>
            <a:ext uri="{FF2B5EF4-FFF2-40B4-BE49-F238E27FC236}">
              <a16:creationId xmlns:a16="http://schemas.microsoft.com/office/drawing/2014/main" id="{100AF729-D69E-42BC-B837-E51EE3ECB09A}"/>
            </a:ext>
          </a:extLst>
        </xdr:cNvPr>
        <xdr:cNvSpPr/>
      </xdr:nvSpPr>
      <xdr:spPr>
        <a:xfrm>
          <a:off x="17937480" y="689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68035</xdr:rowOff>
    </xdr:from>
    <xdr:to>
      <xdr:col>111</xdr:col>
      <xdr:colOff>177800</xdr:colOff>
      <xdr:row>41</xdr:row>
      <xdr:rowOff>68035</xdr:rowOff>
    </xdr:to>
    <xdr:cxnSp macro="">
      <xdr:nvCxnSpPr>
        <xdr:cNvPr id="440" name="直線コネクタ 439">
          <a:extLst>
            <a:ext uri="{FF2B5EF4-FFF2-40B4-BE49-F238E27FC236}">
              <a16:creationId xmlns:a16="http://schemas.microsoft.com/office/drawing/2014/main" id="{D8B94BF2-62C7-477C-95EA-3D04DD650F55}"/>
            </a:ext>
          </a:extLst>
        </xdr:cNvPr>
        <xdr:cNvCxnSpPr/>
      </xdr:nvCxnSpPr>
      <xdr:spPr>
        <a:xfrm>
          <a:off x="17988280" y="694127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33</xdr:row>
      <xdr:rowOff>119034</xdr:rowOff>
    </xdr:from>
    <xdr:ext cx="469744" cy="259045"/>
    <xdr:sp macro="" textlink="">
      <xdr:nvSpPr>
        <xdr:cNvPr id="441" name="n_1aveValue【認定こども園・幼稚園・保育所】&#10;一人当たり面積">
          <a:extLst>
            <a:ext uri="{FF2B5EF4-FFF2-40B4-BE49-F238E27FC236}">
              <a16:creationId xmlns:a16="http://schemas.microsoft.com/office/drawing/2014/main" id="{BEECA85C-2576-48E1-92AE-3A151F95BFD0}"/>
            </a:ext>
          </a:extLst>
        </xdr:cNvPr>
        <xdr:cNvSpPr txBox="1"/>
      </xdr:nvSpPr>
      <xdr:spPr>
        <a:xfrm>
          <a:off x="18561127" y="565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53720</xdr:rowOff>
    </xdr:from>
    <xdr:ext cx="469744" cy="259045"/>
    <xdr:sp macro="" textlink="">
      <xdr:nvSpPr>
        <xdr:cNvPr id="442" name="n_2aveValue【認定こども園・幼稚園・保育所】&#10;一人当たり面積">
          <a:extLst>
            <a:ext uri="{FF2B5EF4-FFF2-40B4-BE49-F238E27FC236}">
              <a16:creationId xmlns:a16="http://schemas.microsoft.com/office/drawing/2014/main" id="{9F468AC5-8DD3-4B01-946C-4BF2D1E80442}"/>
            </a:ext>
          </a:extLst>
        </xdr:cNvPr>
        <xdr:cNvSpPr txBox="1"/>
      </xdr:nvSpPr>
      <xdr:spPr>
        <a:xfrm>
          <a:off x="17776267" y="558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31</xdr:row>
      <xdr:rowOff>70049</xdr:rowOff>
    </xdr:from>
    <xdr:ext cx="469744" cy="259045"/>
    <xdr:sp macro="" textlink="">
      <xdr:nvSpPr>
        <xdr:cNvPr id="443" name="n_3aveValue【認定こども園・幼稚園・保育所】&#10;一人当たり面積">
          <a:extLst>
            <a:ext uri="{FF2B5EF4-FFF2-40B4-BE49-F238E27FC236}">
              <a16:creationId xmlns:a16="http://schemas.microsoft.com/office/drawing/2014/main" id="{16C4D1ED-072A-42F3-8490-FBFA66DFE848}"/>
            </a:ext>
          </a:extLst>
        </xdr:cNvPr>
        <xdr:cNvSpPr txBox="1"/>
      </xdr:nvSpPr>
      <xdr:spPr>
        <a:xfrm>
          <a:off x="17001567" y="526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109962</xdr:rowOff>
    </xdr:from>
    <xdr:ext cx="469744" cy="259045"/>
    <xdr:sp macro="" textlink="">
      <xdr:nvSpPr>
        <xdr:cNvPr id="444" name="n_1mainValue【認定こども園・幼稚園・保育所】&#10;一人当たり面積">
          <a:extLst>
            <a:ext uri="{FF2B5EF4-FFF2-40B4-BE49-F238E27FC236}">
              <a16:creationId xmlns:a16="http://schemas.microsoft.com/office/drawing/2014/main" id="{DBA97325-5DB2-4BF3-99D9-4BA47F65F46E}"/>
            </a:ext>
          </a:extLst>
        </xdr:cNvPr>
        <xdr:cNvSpPr txBox="1"/>
      </xdr:nvSpPr>
      <xdr:spPr>
        <a:xfrm>
          <a:off x="18561127" y="698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109962</xdr:rowOff>
    </xdr:from>
    <xdr:ext cx="469744" cy="259045"/>
    <xdr:sp macro="" textlink="">
      <xdr:nvSpPr>
        <xdr:cNvPr id="445" name="n_2mainValue【認定こども園・幼稚園・保育所】&#10;一人当たり面積">
          <a:extLst>
            <a:ext uri="{FF2B5EF4-FFF2-40B4-BE49-F238E27FC236}">
              <a16:creationId xmlns:a16="http://schemas.microsoft.com/office/drawing/2014/main" id="{0C83088C-DC29-4129-8A17-519A97195983}"/>
            </a:ext>
          </a:extLst>
        </xdr:cNvPr>
        <xdr:cNvSpPr txBox="1"/>
      </xdr:nvSpPr>
      <xdr:spPr>
        <a:xfrm>
          <a:off x="17776267" y="698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a:extLst>
            <a:ext uri="{FF2B5EF4-FFF2-40B4-BE49-F238E27FC236}">
              <a16:creationId xmlns:a16="http://schemas.microsoft.com/office/drawing/2014/main" id="{A50F2A10-C90F-44D7-B0E6-D4AE3E15393F}"/>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a:extLst>
            <a:ext uri="{FF2B5EF4-FFF2-40B4-BE49-F238E27FC236}">
              <a16:creationId xmlns:a16="http://schemas.microsoft.com/office/drawing/2014/main" id="{B4ED917E-DA11-449D-9E6F-7752F59478B7}"/>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a:extLst>
            <a:ext uri="{FF2B5EF4-FFF2-40B4-BE49-F238E27FC236}">
              <a16:creationId xmlns:a16="http://schemas.microsoft.com/office/drawing/2014/main" id="{88FEC8DC-2837-41C7-BA26-2D7505E27AD5}"/>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a:extLst>
            <a:ext uri="{FF2B5EF4-FFF2-40B4-BE49-F238E27FC236}">
              <a16:creationId xmlns:a16="http://schemas.microsoft.com/office/drawing/2014/main" id="{263C10DD-2DA5-43C1-B49F-19F43EF5DAB1}"/>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a:extLst>
            <a:ext uri="{FF2B5EF4-FFF2-40B4-BE49-F238E27FC236}">
              <a16:creationId xmlns:a16="http://schemas.microsoft.com/office/drawing/2014/main" id="{6C3C25CD-4133-4DAE-90F9-60B50F5B87BE}"/>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a:extLst>
            <a:ext uri="{FF2B5EF4-FFF2-40B4-BE49-F238E27FC236}">
              <a16:creationId xmlns:a16="http://schemas.microsoft.com/office/drawing/2014/main" id="{06894EB3-9090-4503-B0FD-99033B041832}"/>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a:extLst>
            <a:ext uri="{FF2B5EF4-FFF2-40B4-BE49-F238E27FC236}">
              <a16:creationId xmlns:a16="http://schemas.microsoft.com/office/drawing/2014/main" id="{545F40C9-8BEA-4325-9FDC-6E75E4F54887}"/>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a:extLst>
            <a:ext uri="{FF2B5EF4-FFF2-40B4-BE49-F238E27FC236}">
              <a16:creationId xmlns:a16="http://schemas.microsoft.com/office/drawing/2014/main" id="{9B48760A-3CFB-493C-B9DD-57044137E7AE}"/>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a:extLst>
            <a:ext uri="{FF2B5EF4-FFF2-40B4-BE49-F238E27FC236}">
              <a16:creationId xmlns:a16="http://schemas.microsoft.com/office/drawing/2014/main" id="{F9A34F7F-9808-4713-99D3-69121E5DBA23}"/>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a:extLst>
            <a:ext uri="{FF2B5EF4-FFF2-40B4-BE49-F238E27FC236}">
              <a16:creationId xmlns:a16="http://schemas.microsoft.com/office/drawing/2014/main" id="{C931CDDB-8CFF-4289-801C-3242BB29C0E8}"/>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6" name="テキスト ボックス 455">
          <a:extLst>
            <a:ext uri="{FF2B5EF4-FFF2-40B4-BE49-F238E27FC236}">
              <a16:creationId xmlns:a16="http://schemas.microsoft.com/office/drawing/2014/main" id="{7069A06D-F93A-497F-98AB-AC167F509E76}"/>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7" name="直線コネクタ 456">
          <a:extLst>
            <a:ext uri="{FF2B5EF4-FFF2-40B4-BE49-F238E27FC236}">
              <a16:creationId xmlns:a16="http://schemas.microsoft.com/office/drawing/2014/main" id="{8E6D85B5-760B-47E2-AAA9-D388B4D82AE5}"/>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8" name="テキスト ボックス 457">
          <a:extLst>
            <a:ext uri="{FF2B5EF4-FFF2-40B4-BE49-F238E27FC236}">
              <a16:creationId xmlns:a16="http://schemas.microsoft.com/office/drawing/2014/main" id="{6A3DB3C4-16E2-44E4-86DF-F6365496652C}"/>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9" name="直線コネクタ 458">
          <a:extLst>
            <a:ext uri="{FF2B5EF4-FFF2-40B4-BE49-F238E27FC236}">
              <a16:creationId xmlns:a16="http://schemas.microsoft.com/office/drawing/2014/main" id="{5CF8B957-CAB9-446E-8C3D-F96CE6A5070A}"/>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0" name="テキスト ボックス 459">
          <a:extLst>
            <a:ext uri="{FF2B5EF4-FFF2-40B4-BE49-F238E27FC236}">
              <a16:creationId xmlns:a16="http://schemas.microsoft.com/office/drawing/2014/main" id="{E71F44AA-9639-4994-8B7A-57B711829785}"/>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1" name="直線コネクタ 460">
          <a:extLst>
            <a:ext uri="{FF2B5EF4-FFF2-40B4-BE49-F238E27FC236}">
              <a16:creationId xmlns:a16="http://schemas.microsoft.com/office/drawing/2014/main" id="{BAD113DD-FA15-4853-A4C2-55433094D384}"/>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2" name="テキスト ボックス 461">
          <a:extLst>
            <a:ext uri="{FF2B5EF4-FFF2-40B4-BE49-F238E27FC236}">
              <a16:creationId xmlns:a16="http://schemas.microsoft.com/office/drawing/2014/main" id="{F17AA765-E545-49C5-AE2E-7513BB94997F}"/>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3" name="直線コネクタ 462">
          <a:extLst>
            <a:ext uri="{FF2B5EF4-FFF2-40B4-BE49-F238E27FC236}">
              <a16:creationId xmlns:a16="http://schemas.microsoft.com/office/drawing/2014/main" id="{5A78A449-EC2C-4729-AC2F-9A144D494F09}"/>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4" name="テキスト ボックス 463">
          <a:extLst>
            <a:ext uri="{FF2B5EF4-FFF2-40B4-BE49-F238E27FC236}">
              <a16:creationId xmlns:a16="http://schemas.microsoft.com/office/drawing/2014/main" id="{44B44F13-55C0-4077-A707-1845DAF89293}"/>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5" name="直線コネクタ 464">
          <a:extLst>
            <a:ext uri="{FF2B5EF4-FFF2-40B4-BE49-F238E27FC236}">
              <a16:creationId xmlns:a16="http://schemas.microsoft.com/office/drawing/2014/main" id="{4029F6E7-AC65-4894-A7ED-299AD3626E52}"/>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6" name="テキスト ボックス 465">
          <a:extLst>
            <a:ext uri="{FF2B5EF4-FFF2-40B4-BE49-F238E27FC236}">
              <a16:creationId xmlns:a16="http://schemas.microsoft.com/office/drawing/2014/main" id="{E03ADDBE-0A42-4BD1-9A00-3B221B227D1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a:extLst>
            <a:ext uri="{FF2B5EF4-FFF2-40B4-BE49-F238E27FC236}">
              <a16:creationId xmlns:a16="http://schemas.microsoft.com/office/drawing/2014/main" id="{40AC78BD-0309-4BD1-8697-2A6AE1679468}"/>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8" name="テキスト ボックス 467">
          <a:extLst>
            <a:ext uri="{FF2B5EF4-FFF2-40B4-BE49-F238E27FC236}">
              <a16:creationId xmlns:a16="http://schemas.microsoft.com/office/drawing/2014/main" id="{34CC910C-22E8-4F5D-8515-171B6495297A}"/>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学校施設】&#10;有形固定資産減価償却率グラフ枠">
          <a:extLst>
            <a:ext uri="{FF2B5EF4-FFF2-40B4-BE49-F238E27FC236}">
              <a16:creationId xmlns:a16="http://schemas.microsoft.com/office/drawing/2014/main" id="{57979225-5972-47CA-A957-087C54A44AB3}"/>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38100</xdr:rowOff>
    </xdr:to>
    <xdr:cxnSp macro="">
      <xdr:nvCxnSpPr>
        <xdr:cNvPr id="470" name="直線コネクタ 469">
          <a:extLst>
            <a:ext uri="{FF2B5EF4-FFF2-40B4-BE49-F238E27FC236}">
              <a16:creationId xmlns:a16="http://schemas.microsoft.com/office/drawing/2014/main" id="{B33CAF62-F3C3-4000-9340-15722FAB0824}"/>
            </a:ext>
          </a:extLst>
        </xdr:cNvPr>
        <xdr:cNvCxnSpPr/>
      </xdr:nvCxnSpPr>
      <xdr:spPr>
        <a:xfrm flipV="1">
          <a:off x="14375764" y="9315450"/>
          <a:ext cx="0" cy="111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41927</xdr:rowOff>
    </xdr:from>
    <xdr:ext cx="405111" cy="259045"/>
    <xdr:sp macro="" textlink="">
      <xdr:nvSpPr>
        <xdr:cNvPr id="471" name="【学校施設】&#10;有形固定資産減価償却率最小値テキスト">
          <a:extLst>
            <a:ext uri="{FF2B5EF4-FFF2-40B4-BE49-F238E27FC236}">
              <a16:creationId xmlns:a16="http://schemas.microsoft.com/office/drawing/2014/main" id="{0CAA865B-CAB8-4237-B496-87E79CB16C17}"/>
            </a:ext>
          </a:extLst>
        </xdr:cNvPr>
        <xdr:cNvSpPr txBox="1"/>
      </xdr:nvSpPr>
      <xdr:spPr>
        <a:xfrm>
          <a:off x="14414500"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38100</xdr:rowOff>
    </xdr:from>
    <xdr:to>
      <xdr:col>86</xdr:col>
      <xdr:colOff>25400</xdr:colOff>
      <xdr:row>62</xdr:row>
      <xdr:rowOff>38100</xdr:rowOff>
    </xdr:to>
    <xdr:cxnSp macro="">
      <xdr:nvCxnSpPr>
        <xdr:cNvPr id="472" name="直線コネクタ 471">
          <a:extLst>
            <a:ext uri="{FF2B5EF4-FFF2-40B4-BE49-F238E27FC236}">
              <a16:creationId xmlns:a16="http://schemas.microsoft.com/office/drawing/2014/main" id="{21254D93-8BC9-4D5C-ADF6-205D8689FDFB}"/>
            </a:ext>
          </a:extLst>
        </xdr:cNvPr>
        <xdr:cNvCxnSpPr/>
      </xdr:nvCxnSpPr>
      <xdr:spPr>
        <a:xfrm>
          <a:off x="14287500" y="10431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473" name="【学校施設】&#10;有形固定資産減価償却率最大値テキスト">
          <a:extLst>
            <a:ext uri="{FF2B5EF4-FFF2-40B4-BE49-F238E27FC236}">
              <a16:creationId xmlns:a16="http://schemas.microsoft.com/office/drawing/2014/main" id="{971CC30A-E71E-4A0F-8145-2E8D34DBE833}"/>
            </a:ext>
          </a:extLst>
        </xdr:cNvPr>
        <xdr:cNvSpPr txBox="1"/>
      </xdr:nvSpPr>
      <xdr:spPr>
        <a:xfrm>
          <a:off x="14414500" y="909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74" name="直線コネクタ 473">
          <a:extLst>
            <a:ext uri="{FF2B5EF4-FFF2-40B4-BE49-F238E27FC236}">
              <a16:creationId xmlns:a16="http://schemas.microsoft.com/office/drawing/2014/main" id="{26C3D141-6CD4-456B-8C59-0DC8DF6048CB}"/>
            </a:ext>
          </a:extLst>
        </xdr:cNvPr>
        <xdr:cNvCxnSpPr/>
      </xdr:nvCxnSpPr>
      <xdr:spPr>
        <a:xfrm>
          <a:off x="14287500" y="931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10177</xdr:rowOff>
    </xdr:from>
    <xdr:ext cx="405111" cy="259045"/>
    <xdr:sp macro="" textlink="">
      <xdr:nvSpPr>
        <xdr:cNvPr id="475" name="【学校施設】&#10;有形固定資産減価償却率平均値テキスト">
          <a:extLst>
            <a:ext uri="{FF2B5EF4-FFF2-40B4-BE49-F238E27FC236}">
              <a16:creationId xmlns:a16="http://schemas.microsoft.com/office/drawing/2014/main" id="{C6913E30-55C1-40BC-8F32-95160D033F93}"/>
            </a:ext>
          </a:extLst>
        </xdr:cNvPr>
        <xdr:cNvSpPr txBox="1"/>
      </xdr:nvSpPr>
      <xdr:spPr>
        <a:xfrm>
          <a:off x="14414500" y="973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158750</xdr:rowOff>
    </xdr:from>
    <xdr:to>
      <xdr:col>85</xdr:col>
      <xdr:colOff>177800</xdr:colOff>
      <xdr:row>59</xdr:row>
      <xdr:rowOff>88900</xdr:rowOff>
    </xdr:to>
    <xdr:sp macro="" textlink="">
      <xdr:nvSpPr>
        <xdr:cNvPr id="476" name="フローチャート: 判断 475">
          <a:extLst>
            <a:ext uri="{FF2B5EF4-FFF2-40B4-BE49-F238E27FC236}">
              <a16:creationId xmlns:a16="http://schemas.microsoft.com/office/drawing/2014/main" id="{96CB4F8B-4B7B-4F54-88E8-956EF759D608}"/>
            </a:ext>
          </a:extLst>
        </xdr:cNvPr>
        <xdr:cNvSpPr/>
      </xdr:nvSpPr>
      <xdr:spPr>
        <a:xfrm>
          <a:off x="14325600" y="988187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25400</xdr:rowOff>
    </xdr:from>
    <xdr:to>
      <xdr:col>81</xdr:col>
      <xdr:colOff>101600</xdr:colOff>
      <xdr:row>60</xdr:row>
      <xdr:rowOff>127000</xdr:rowOff>
    </xdr:to>
    <xdr:sp macro="" textlink="">
      <xdr:nvSpPr>
        <xdr:cNvPr id="477" name="フローチャート: 判断 476">
          <a:extLst>
            <a:ext uri="{FF2B5EF4-FFF2-40B4-BE49-F238E27FC236}">
              <a16:creationId xmlns:a16="http://schemas.microsoft.com/office/drawing/2014/main" id="{9881E742-519B-41B6-BBCD-AE3D2D2A160B}"/>
            </a:ext>
          </a:extLst>
        </xdr:cNvPr>
        <xdr:cNvSpPr/>
      </xdr:nvSpPr>
      <xdr:spPr>
        <a:xfrm>
          <a:off x="1357884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44450</xdr:rowOff>
    </xdr:from>
    <xdr:to>
      <xdr:col>76</xdr:col>
      <xdr:colOff>165100</xdr:colOff>
      <xdr:row>61</xdr:row>
      <xdr:rowOff>146050</xdr:rowOff>
    </xdr:to>
    <xdr:sp macro="" textlink="">
      <xdr:nvSpPr>
        <xdr:cNvPr id="478" name="フローチャート: 判断 477">
          <a:extLst>
            <a:ext uri="{FF2B5EF4-FFF2-40B4-BE49-F238E27FC236}">
              <a16:creationId xmlns:a16="http://schemas.microsoft.com/office/drawing/2014/main" id="{DB4731BA-F7A9-4802-9DE6-CC27B2433925}"/>
            </a:ext>
          </a:extLst>
        </xdr:cNvPr>
        <xdr:cNvSpPr/>
      </xdr:nvSpPr>
      <xdr:spPr>
        <a:xfrm>
          <a:off x="1280414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63</xdr:row>
      <xdr:rowOff>120650</xdr:rowOff>
    </xdr:from>
    <xdr:to>
      <xdr:col>72</xdr:col>
      <xdr:colOff>38100</xdr:colOff>
      <xdr:row>64</xdr:row>
      <xdr:rowOff>50800</xdr:rowOff>
    </xdr:to>
    <xdr:sp macro="" textlink="">
      <xdr:nvSpPr>
        <xdr:cNvPr id="479" name="フローチャート: 判断 478">
          <a:extLst>
            <a:ext uri="{FF2B5EF4-FFF2-40B4-BE49-F238E27FC236}">
              <a16:creationId xmlns:a16="http://schemas.microsoft.com/office/drawing/2014/main" id="{9AD33974-3A9F-4B68-B837-384AFE64F620}"/>
            </a:ext>
          </a:extLst>
        </xdr:cNvPr>
        <xdr:cNvSpPr/>
      </xdr:nvSpPr>
      <xdr:spPr>
        <a:xfrm>
          <a:off x="12029440" y="10681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490FB0FB-9BFE-4EB0-9E44-1D523A4414F2}"/>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B191E8BF-B124-42BA-8EF1-1211C783FD5E}"/>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BE210274-37CD-41A9-A6B9-DB55728F55C4}"/>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BFA65965-D4D0-4473-AA61-AD98FFCBE0A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CB6DDD0B-F31A-4A11-95D4-8E4E7809142C}"/>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xdr:rowOff>
    </xdr:from>
    <xdr:to>
      <xdr:col>85</xdr:col>
      <xdr:colOff>177800</xdr:colOff>
      <xdr:row>60</xdr:row>
      <xdr:rowOff>107950</xdr:rowOff>
    </xdr:to>
    <xdr:sp macro="" textlink="">
      <xdr:nvSpPr>
        <xdr:cNvPr id="485" name="楕円 484">
          <a:extLst>
            <a:ext uri="{FF2B5EF4-FFF2-40B4-BE49-F238E27FC236}">
              <a16:creationId xmlns:a16="http://schemas.microsoft.com/office/drawing/2014/main" id="{31345049-EE60-4FE8-9DA6-FE8D9DF10851}"/>
            </a:ext>
          </a:extLst>
        </xdr:cNvPr>
        <xdr:cNvSpPr/>
      </xdr:nvSpPr>
      <xdr:spPr>
        <a:xfrm>
          <a:off x="14325600" y="1006475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156227</xdr:rowOff>
    </xdr:from>
    <xdr:ext cx="405111" cy="259045"/>
    <xdr:sp macro="" textlink="">
      <xdr:nvSpPr>
        <xdr:cNvPr id="486" name="【学校施設】&#10;有形固定資産減価償却率該当値テキスト">
          <a:extLst>
            <a:ext uri="{FF2B5EF4-FFF2-40B4-BE49-F238E27FC236}">
              <a16:creationId xmlns:a16="http://schemas.microsoft.com/office/drawing/2014/main" id="{700FAE67-6A47-4CCF-88A7-7FD2BB90F09E}"/>
            </a:ext>
          </a:extLst>
        </xdr:cNvPr>
        <xdr:cNvSpPr txBox="1"/>
      </xdr:nvSpPr>
      <xdr:spPr>
        <a:xfrm>
          <a:off x="14414500" y="10046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120650</xdr:rowOff>
    </xdr:from>
    <xdr:to>
      <xdr:col>81</xdr:col>
      <xdr:colOff>101600</xdr:colOff>
      <xdr:row>62</xdr:row>
      <xdr:rowOff>50800</xdr:rowOff>
    </xdr:to>
    <xdr:sp macro="" textlink="">
      <xdr:nvSpPr>
        <xdr:cNvPr id="487" name="楕円 486">
          <a:extLst>
            <a:ext uri="{FF2B5EF4-FFF2-40B4-BE49-F238E27FC236}">
              <a16:creationId xmlns:a16="http://schemas.microsoft.com/office/drawing/2014/main" id="{BC9206BE-DF3C-4529-A53B-87DE8C0BA3DE}"/>
            </a:ext>
          </a:extLst>
        </xdr:cNvPr>
        <xdr:cNvSpPr/>
      </xdr:nvSpPr>
      <xdr:spPr>
        <a:xfrm>
          <a:off x="13578840" y="10346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57150</xdr:rowOff>
    </xdr:from>
    <xdr:to>
      <xdr:col>85</xdr:col>
      <xdr:colOff>127000</xdr:colOff>
      <xdr:row>62</xdr:row>
      <xdr:rowOff>0</xdr:rowOff>
    </xdr:to>
    <xdr:cxnSp macro="">
      <xdr:nvCxnSpPr>
        <xdr:cNvPr id="488" name="直線コネクタ 487">
          <a:extLst>
            <a:ext uri="{FF2B5EF4-FFF2-40B4-BE49-F238E27FC236}">
              <a16:creationId xmlns:a16="http://schemas.microsoft.com/office/drawing/2014/main" id="{396CA523-1C1A-4DEC-806A-49526582889A}"/>
            </a:ext>
          </a:extLst>
        </xdr:cNvPr>
        <xdr:cNvCxnSpPr/>
      </xdr:nvCxnSpPr>
      <xdr:spPr>
        <a:xfrm flipV="1">
          <a:off x="13629640" y="10115550"/>
          <a:ext cx="74676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82550</xdr:rowOff>
    </xdr:from>
    <xdr:to>
      <xdr:col>76</xdr:col>
      <xdr:colOff>165100</xdr:colOff>
      <xdr:row>64</xdr:row>
      <xdr:rowOff>12700</xdr:rowOff>
    </xdr:to>
    <xdr:sp macro="" textlink="">
      <xdr:nvSpPr>
        <xdr:cNvPr id="489" name="楕円 488">
          <a:extLst>
            <a:ext uri="{FF2B5EF4-FFF2-40B4-BE49-F238E27FC236}">
              <a16:creationId xmlns:a16="http://schemas.microsoft.com/office/drawing/2014/main" id="{DA38F88A-7B9C-4984-B151-12C83D1D625A}"/>
            </a:ext>
          </a:extLst>
        </xdr:cNvPr>
        <xdr:cNvSpPr/>
      </xdr:nvSpPr>
      <xdr:spPr>
        <a:xfrm>
          <a:off x="12804140" y="10643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0</xdr:rowOff>
    </xdr:from>
    <xdr:to>
      <xdr:col>81</xdr:col>
      <xdr:colOff>50800</xdr:colOff>
      <xdr:row>63</xdr:row>
      <xdr:rowOff>133350</xdr:rowOff>
    </xdr:to>
    <xdr:cxnSp macro="">
      <xdr:nvCxnSpPr>
        <xdr:cNvPr id="490" name="直線コネクタ 489">
          <a:extLst>
            <a:ext uri="{FF2B5EF4-FFF2-40B4-BE49-F238E27FC236}">
              <a16:creationId xmlns:a16="http://schemas.microsoft.com/office/drawing/2014/main" id="{81BE19C5-1F70-4267-9D77-0419005980E9}"/>
            </a:ext>
          </a:extLst>
        </xdr:cNvPr>
        <xdr:cNvCxnSpPr/>
      </xdr:nvCxnSpPr>
      <xdr:spPr>
        <a:xfrm flipV="1">
          <a:off x="12854940" y="10393680"/>
          <a:ext cx="774700" cy="30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143527</xdr:rowOff>
    </xdr:from>
    <xdr:ext cx="405111" cy="259045"/>
    <xdr:sp macro="" textlink="">
      <xdr:nvSpPr>
        <xdr:cNvPr id="491" name="n_1aveValue【学校施設】&#10;有形固定資産減価償却率">
          <a:extLst>
            <a:ext uri="{FF2B5EF4-FFF2-40B4-BE49-F238E27FC236}">
              <a16:creationId xmlns:a16="http://schemas.microsoft.com/office/drawing/2014/main" id="{00F2514A-ACF8-42B2-9699-8B9E8A77F0B0}"/>
            </a:ext>
          </a:extLst>
        </xdr:cNvPr>
        <xdr:cNvSpPr txBox="1"/>
      </xdr:nvSpPr>
      <xdr:spPr>
        <a:xfrm>
          <a:off x="134372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162577</xdr:rowOff>
    </xdr:from>
    <xdr:ext cx="405111" cy="259045"/>
    <xdr:sp macro="" textlink="">
      <xdr:nvSpPr>
        <xdr:cNvPr id="492" name="n_2aveValue【学校施設】&#10;有形固定資産減価償却率">
          <a:extLst>
            <a:ext uri="{FF2B5EF4-FFF2-40B4-BE49-F238E27FC236}">
              <a16:creationId xmlns:a16="http://schemas.microsoft.com/office/drawing/2014/main" id="{4359D867-3063-41DC-9628-9B517F5FFDF9}"/>
            </a:ext>
          </a:extLst>
        </xdr:cNvPr>
        <xdr:cNvSpPr txBox="1"/>
      </xdr:nvSpPr>
      <xdr:spPr>
        <a:xfrm>
          <a:off x="126752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67327</xdr:rowOff>
    </xdr:from>
    <xdr:ext cx="405111" cy="259045"/>
    <xdr:sp macro="" textlink="">
      <xdr:nvSpPr>
        <xdr:cNvPr id="493" name="n_3aveValue【学校施設】&#10;有形固定資産減価償却率">
          <a:extLst>
            <a:ext uri="{FF2B5EF4-FFF2-40B4-BE49-F238E27FC236}">
              <a16:creationId xmlns:a16="http://schemas.microsoft.com/office/drawing/2014/main" id="{5C8BB7C7-DD1A-4897-B856-D9D1E5E65E42}"/>
            </a:ext>
          </a:extLst>
        </xdr:cNvPr>
        <xdr:cNvSpPr txBox="1"/>
      </xdr:nvSpPr>
      <xdr:spPr>
        <a:xfrm>
          <a:off x="11900544" y="10461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41927</xdr:rowOff>
    </xdr:from>
    <xdr:ext cx="405111" cy="259045"/>
    <xdr:sp macro="" textlink="">
      <xdr:nvSpPr>
        <xdr:cNvPr id="494" name="n_1mainValue【学校施設】&#10;有形固定資産減価償却率">
          <a:extLst>
            <a:ext uri="{FF2B5EF4-FFF2-40B4-BE49-F238E27FC236}">
              <a16:creationId xmlns:a16="http://schemas.microsoft.com/office/drawing/2014/main" id="{97390BAF-C020-48D1-96A0-3FED53E37873}"/>
            </a:ext>
          </a:extLst>
        </xdr:cNvPr>
        <xdr:cNvSpPr txBox="1"/>
      </xdr:nvSpPr>
      <xdr:spPr>
        <a:xfrm>
          <a:off x="134372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3827</xdr:rowOff>
    </xdr:from>
    <xdr:ext cx="405111" cy="259045"/>
    <xdr:sp macro="" textlink="">
      <xdr:nvSpPr>
        <xdr:cNvPr id="495" name="n_2mainValue【学校施設】&#10;有形固定資産減価償却率">
          <a:extLst>
            <a:ext uri="{FF2B5EF4-FFF2-40B4-BE49-F238E27FC236}">
              <a16:creationId xmlns:a16="http://schemas.microsoft.com/office/drawing/2014/main" id="{25963BE1-19A9-41A6-B149-FCA241FF187D}"/>
            </a:ext>
          </a:extLst>
        </xdr:cNvPr>
        <xdr:cNvSpPr txBox="1"/>
      </xdr:nvSpPr>
      <xdr:spPr>
        <a:xfrm>
          <a:off x="12675244"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a:extLst>
            <a:ext uri="{FF2B5EF4-FFF2-40B4-BE49-F238E27FC236}">
              <a16:creationId xmlns:a16="http://schemas.microsoft.com/office/drawing/2014/main" id="{389A98B7-C9A6-4C3A-9C44-49A43C35DCAE}"/>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7" name="正方形/長方形 496">
          <a:extLst>
            <a:ext uri="{FF2B5EF4-FFF2-40B4-BE49-F238E27FC236}">
              <a16:creationId xmlns:a16="http://schemas.microsoft.com/office/drawing/2014/main" id="{4FFB61A2-844E-43A1-BE13-F9AC0F86855A}"/>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8" name="正方形/長方形 497">
          <a:extLst>
            <a:ext uri="{FF2B5EF4-FFF2-40B4-BE49-F238E27FC236}">
              <a16:creationId xmlns:a16="http://schemas.microsoft.com/office/drawing/2014/main" id="{CC5E7B0F-563F-476B-864C-076B4D86B976}"/>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9" name="正方形/長方形 498">
          <a:extLst>
            <a:ext uri="{FF2B5EF4-FFF2-40B4-BE49-F238E27FC236}">
              <a16:creationId xmlns:a16="http://schemas.microsoft.com/office/drawing/2014/main" id="{8A88A7CD-F4E9-46F4-95E6-1FD1E6EBA1FE}"/>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0" name="正方形/長方形 499">
          <a:extLst>
            <a:ext uri="{FF2B5EF4-FFF2-40B4-BE49-F238E27FC236}">
              <a16:creationId xmlns:a16="http://schemas.microsoft.com/office/drawing/2014/main" id="{F9C170EE-EB1F-42D3-A683-BD5BB15B51B8}"/>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1" name="正方形/長方形 500">
          <a:extLst>
            <a:ext uri="{FF2B5EF4-FFF2-40B4-BE49-F238E27FC236}">
              <a16:creationId xmlns:a16="http://schemas.microsoft.com/office/drawing/2014/main" id="{58A8A2BD-9180-4CA2-9493-2F33649E9214}"/>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2" name="正方形/長方形 501">
          <a:extLst>
            <a:ext uri="{FF2B5EF4-FFF2-40B4-BE49-F238E27FC236}">
              <a16:creationId xmlns:a16="http://schemas.microsoft.com/office/drawing/2014/main" id="{107C6134-6564-4CDF-9BF3-8ECB2E024AB1}"/>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a:extLst>
            <a:ext uri="{FF2B5EF4-FFF2-40B4-BE49-F238E27FC236}">
              <a16:creationId xmlns:a16="http://schemas.microsoft.com/office/drawing/2014/main" id="{43201378-EF35-48D2-B6F1-4081FFDB37E9}"/>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4" name="テキスト ボックス 503">
          <a:extLst>
            <a:ext uri="{FF2B5EF4-FFF2-40B4-BE49-F238E27FC236}">
              <a16:creationId xmlns:a16="http://schemas.microsoft.com/office/drawing/2014/main" id="{9D610630-FE1D-4FB8-A1B2-326885A141D4}"/>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5" name="直線コネクタ 504">
          <a:extLst>
            <a:ext uri="{FF2B5EF4-FFF2-40B4-BE49-F238E27FC236}">
              <a16:creationId xmlns:a16="http://schemas.microsoft.com/office/drawing/2014/main" id="{B112182B-1C23-40CA-9A75-69FDDF5EC915}"/>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6" name="テキスト ボックス 505">
          <a:extLst>
            <a:ext uri="{FF2B5EF4-FFF2-40B4-BE49-F238E27FC236}">
              <a16:creationId xmlns:a16="http://schemas.microsoft.com/office/drawing/2014/main" id="{2A16B8BB-1145-465F-8426-BF64BB083519}"/>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7" name="直線コネクタ 506">
          <a:extLst>
            <a:ext uri="{FF2B5EF4-FFF2-40B4-BE49-F238E27FC236}">
              <a16:creationId xmlns:a16="http://schemas.microsoft.com/office/drawing/2014/main" id="{DCF28FF3-B684-4E01-9A79-173A6CC7EB7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8" name="テキスト ボックス 507">
          <a:extLst>
            <a:ext uri="{FF2B5EF4-FFF2-40B4-BE49-F238E27FC236}">
              <a16:creationId xmlns:a16="http://schemas.microsoft.com/office/drawing/2014/main" id="{650C29D3-4A7D-4029-BE2F-F1C62D80D042}"/>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9" name="直線コネクタ 508">
          <a:extLst>
            <a:ext uri="{FF2B5EF4-FFF2-40B4-BE49-F238E27FC236}">
              <a16:creationId xmlns:a16="http://schemas.microsoft.com/office/drawing/2014/main" id="{EA878241-F742-47A6-B859-662BA8B8F094}"/>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0" name="テキスト ボックス 509">
          <a:extLst>
            <a:ext uri="{FF2B5EF4-FFF2-40B4-BE49-F238E27FC236}">
              <a16:creationId xmlns:a16="http://schemas.microsoft.com/office/drawing/2014/main" id="{3F8D22C5-49A0-4BFD-A56D-53EE81A0F2DF}"/>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1" name="直線コネクタ 510">
          <a:extLst>
            <a:ext uri="{FF2B5EF4-FFF2-40B4-BE49-F238E27FC236}">
              <a16:creationId xmlns:a16="http://schemas.microsoft.com/office/drawing/2014/main" id="{92431E84-6919-4C46-A477-CBD8F7DA874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2" name="テキスト ボックス 511">
          <a:extLst>
            <a:ext uri="{FF2B5EF4-FFF2-40B4-BE49-F238E27FC236}">
              <a16:creationId xmlns:a16="http://schemas.microsoft.com/office/drawing/2014/main" id="{CA524ADC-38F3-430F-8B2D-789AD783AB1C}"/>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3" name="直線コネクタ 512">
          <a:extLst>
            <a:ext uri="{FF2B5EF4-FFF2-40B4-BE49-F238E27FC236}">
              <a16:creationId xmlns:a16="http://schemas.microsoft.com/office/drawing/2014/main" id="{60C4F0FA-A66D-476D-9363-E0B8A0BA819A}"/>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4" name="テキスト ボックス 513">
          <a:extLst>
            <a:ext uri="{FF2B5EF4-FFF2-40B4-BE49-F238E27FC236}">
              <a16:creationId xmlns:a16="http://schemas.microsoft.com/office/drawing/2014/main" id="{03E1CDEB-9744-416F-A763-4C345DDFB127}"/>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5" name="直線コネクタ 514">
          <a:extLst>
            <a:ext uri="{FF2B5EF4-FFF2-40B4-BE49-F238E27FC236}">
              <a16:creationId xmlns:a16="http://schemas.microsoft.com/office/drawing/2014/main" id="{0513E015-4278-4793-929E-66F92A55ACC1}"/>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6" name="テキスト ボックス 515">
          <a:extLst>
            <a:ext uri="{FF2B5EF4-FFF2-40B4-BE49-F238E27FC236}">
              <a16:creationId xmlns:a16="http://schemas.microsoft.com/office/drawing/2014/main" id="{B6E58C56-7CC0-4EE2-BF5E-295B35F22227}"/>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7" name="直線コネクタ 516">
          <a:extLst>
            <a:ext uri="{FF2B5EF4-FFF2-40B4-BE49-F238E27FC236}">
              <a16:creationId xmlns:a16="http://schemas.microsoft.com/office/drawing/2014/main" id="{55A67F60-CD81-45AD-A6DF-E295B70053DF}"/>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8" name="テキスト ボックス 517">
          <a:extLst>
            <a:ext uri="{FF2B5EF4-FFF2-40B4-BE49-F238E27FC236}">
              <a16:creationId xmlns:a16="http://schemas.microsoft.com/office/drawing/2014/main" id="{0A7B4E96-AA0E-4012-90B7-D9E403CBC23C}"/>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9" name="【学校施設】&#10;一人当たり面積グラフ枠">
          <a:extLst>
            <a:ext uri="{FF2B5EF4-FFF2-40B4-BE49-F238E27FC236}">
              <a16:creationId xmlns:a16="http://schemas.microsoft.com/office/drawing/2014/main" id="{25026904-66C3-4B43-9CE6-DC2A7D0C328B}"/>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131445</xdr:rowOff>
    </xdr:from>
    <xdr:to>
      <xdr:col>116</xdr:col>
      <xdr:colOff>62864</xdr:colOff>
      <xdr:row>63</xdr:row>
      <xdr:rowOff>125730</xdr:rowOff>
    </xdr:to>
    <xdr:cxnSp macro="">
      <xdr:nvCxnSpPr>
        <xdr:cNvPr id="520" name="直線コネクタ 519">
          <a:extLst>
            <a:ext uri="{FF2B5EF4-FFF2-40B4-BE49-F238E27FC236}">
              <a16:creationId xmlns:a16="http://schemas.microsoft.com/office/drawing/2014/main" id="{942C4D62-A041-4953-8D0A-346522F3FD38}"/>
            </a:ext>
          </a:extLst>
        </xdr:cNvPr>
        <xdr:cNvCxnSpPr/>
      </xdr:nvCxnSpPr>
      <xdr:spPr>
        <a:xfrm flipV="1">
          <a:off x="19509104" y="9351645"/>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21" name="【学校施設】&#10;一人当たり面積最小値テキスト">
          <a:extLst>
            <a:ext uri="{FF2B5EF4-FFF2-40B4-BE49-F238E27FC236}">
              <a16:creationId xmlns:a16="http://schemas.microsoft.com/office/drawing/2014/main" id="{E8357B78-8F8A-4073-8D33-ABAC448174DE}"/>
            </a:ext>
          </a:extLst>
        </xdr:cNvPr>
        <xdr:cNvSpPr txBox="1"/>
      </xdr:nvSpPr>
      <xdr:spPr>
        <a:xfrm>
          <a:off x="1954784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22" name="直線コネクタ 521">
          <a:extLst>
            <a:ext uri="{FF2B5EF4-FFF2-40B4-BE49-F238E27FC236}">
              <a16:creationId xmlns:a16="http://schemas.microsoft.com/office/drawing/2014/main" id="{A00075FF-2D5F-4E8B-91D6-6623C743674F}"/>
            </a:ext>
          </a:extLst>
        </xdr:cNvPr>
        <xdr:cNvCxnSpPr/>
      </xdr:nvCxnSpPr>
      <xdr:spPr>
        <a:xfrm>
          <a:off x="1944370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78122</xdr:rowOff>
    </xdr:from>
    <xdr:ext cx="469744" cy="259045"/>
    <xdr:sp macro="" textlink="">
      <xdr:nvSpPr>
        <xdr:cNvPr id="523" name="【学校施設】&#10;一人当たり面積最大値テキスト">
          <a:extLst>
            <a:ext uri="{FF2B5EF4-FFF2-40B4-BE49-F238E27FC236}">
              <a16:creationId xmlns:a16="http://schemas.microsoft.com/office/drawing/2014/main" id="{71389B23-6372-46CE-8557-C8049D14496F}"/>
            </a:ext>
          </a:extLst>
        </xdr:cNvPr>
        <xdr:cNvSpPr txBox="1"/>
      </xdr:nvSpPr>
      <xdr:spPr>
        <a:xfrm>
          <a:off x="19547840" y="9130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131445</xdr:rowOff>
    </xdr:from>
    <xdr:to>
      <xdr:col>116</xdr:col>
      <xdr:colOff>152400</xdr:colOff>
      <xdr:row>55</xdr:row>
      <xdr:rowOff>131445</xdr:rowOff>
    </xdr:to>
    <xdr:cxnSp macro="">
      <xdr:nvCxnSpPr>
        <xdr:cNvPr id="524" name="直線コネクタ 523">
          <a:extLst>
            <a:ext uri="{FF2B5EF4-FFF2-40B4-BE49-F238E27FC236}">
              <a16:creationId xmlns:a16="http://schemas.microsoft.com/office/drawing/2014/main" id="{BCC9671E-D732-405C-A433-90B194CCC264}"/>
            </a:ext>
          </a:extLst>
        </xdr:cNvPr>
        <xdr:cNvCxnSpPr/>
      </xdr:nvCxnSpPr>
      <xdr:spPr>
        <a:xfrm>
          <a:off x="19443700" y="93516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51452</xdr:rowOff>
    </xdr:from>
    <xdr:ext cx="469744" cy="259045"/>
    <xdr:sp macro="" textlink="">
      <xdr:nvSpPr>
        <xdr:cNvPr id="525" name="【学校施設】&#10;一人当たり面積平均値テキスト">
          <a:extLst>
            <a:ext uri="{FF2B5EF4-FFF2-40B4-BE49-F238E27FC236}">
              <a16:creationId xmlns:a16="http://schemas.microsoft.com/office/drawing/2014/main" id="{F98B32C9-B43C-40DE-AA4D-8099DC3F9483}"/>
            </a:ext>
          </a:extLst>
        </xdr:cNvPr>
        <xdr:cNvSpPr txBox="1"/>
      </xdr:nvSpPr>
      <xdr:spPr>
        <a:xfrm>
          <a:off x="19547840" y="9942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73025</xdr:rowOff>
    </xdr:from>
    <xdr:to>
      <xdr:col>116</xdr:col>
      <xdr:colOff>114300</xdr:colOff>
      <xdr:row>60</xdr:row>
      <xdr:rowOff>3175</xdr:rowOff>
    </xdr:to>
    <xdr:sp macro="" textlink="">
      <xdr:nvSpPr>
        <xdr:cNvPr id="526" name="フローチャート: 判断 525">
          <a:extLst>
            <a:ext uri="{FF2B5EF4-FFF2-40B4-BE49-F238E27FC236}">
              <a16:creationId xmlns:a16="http://schemas.microsoft.com/office/drawing/2014/main" id="{A8DD29DF-81D9-4981-B2FA-73014B45064D}"/>
            </a:ext>
          </a:extLst>
        </xdr:cNvPr>
        <xdr:cNvSpPr/>
      </xdr:nvSpPr>
      <xdr:spPr>
        <a:xfrm>
          <a:off x="19458940" y="99637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137795</xdr:rowOff>
    </xdr:from>
    <xdr:to>
      <xdr:col>112</xdr:col>
      <xdr:colOff>38100</xdr:colOff>
      <xdr:row>59</xdr:row>
      <xdr:rowOff>67945</xdr:rowOff>
    </xdr:to>
    <xdr:sp macro="" textlink="">
      <xdr:nvSpPr>
        <xdr:cNvPr id="527" name="フローチャート: 判断 526">
          <a:extLst>
            <a:ext uri="{FF2B5EF4-FFF2-40B4-BE49-F238E27FC236}">
              <a16:creationId xmlns:a16="http://schemas.microsoft.com/office/drawing/2014/main" id="{F8AA38AE-1492-424C-8DC2-236BE04C1F2F}"/>
            </a:ext>
          </a:extLst>
        </xdr:cNvPr>
        <xdr:cNvSpPr/>
      </xdr:nvSpPr>
      <xdr:spPr>
        <a:xfrm>
          <a:off x="18735040" y="98609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63500</xdr:rowOff>
    </xdr:from>
    <xdr:to>
      <xdr:col>107</xdr:col>
      <xdr:colOff>101600</xdr:colOff>
      <xdr:row>59</xdr:row>
      <xdr:rowOff>165100</xdr:rowOff>
    </xdr:to>
    <xdr:sp macro="" textlink="">
      <xdr:nvSpPr>
        <xdr:cNvPr id="528" name="フローチャート: 判断 527">
          <a:extLst>
            <a:ext uri="{FF2B5EF4-FFF2-40B4-BE49-F238E27FC236}">
              <a16:creationId xmlns:a16="http://schemas.microsoft.com/office/drawing/2014/main" id="{4F5F2DDF-62D4-4F18-9379-A063DBE16E61}"/>
            </a:ext>
          </a:extLst>
        </xdr:cNvPr>
        <xdr:cNvSpPr/>
      </xdr:nvSpPr>
      <xdr:spPr>
        <a:xfrm>
          <a:off x="1793748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6350</xdr:rowOff>
    </xdr:from>
    <xdr:to>
      <xdr:col>102</xdr:col>
      <xdr:colOff>165100</xdr:colOff>
      <xdr:row>59</xdr:row>
      <xdr:rowOff>107950</xdr:rowOff>
    </xdr:to>
    <xdr:sp macro="" textlink="">
      <xdr:nvSpPr>
        <xdr:cNvPr id="529" name="フローチャート: 判断 528">
          <a:extLst>
            <a:ext uri="{FF2B5EF4-FFF2-40B4-BE49-F238E27FC236}">
              <a16:creationId xmlns:a16="http://schemas.microsoft.com/office/drawing/2014/main" id="{F38F3B6E-B84E-44FA-988A-BC55DC948B3C}"/>
            </a:ext>
          </a:extLst>
        </xdr:cNvPr>
        <xdr:cNvSpPr/>
      </xdr:nvSpPr>
      <xdr:spPr>
        <a:xfrm>
          <a:off x="17162780" y="989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4A6DD695-080A-4087-B2F0-529428BC7A55}"/>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959FBB0D-391C-4618-8AA3-8C5C4C4A270A}"/>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5BCA37A5-7F88-4BA9-8650-2DF7A00870A7}"/>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880B1D75-89DE-416F-A047-9460A35CC5DF}"/>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7E5DB37F-17C7-469A-9747-F148CFE783AA}"/>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80645</xdr:rowOff>
    </xdr:from>
    <xdr:to>
      <xdr:col>116</xdr:col>
      <xdr:colOff>114300</xdr:colOff>
      <xdr:row>56</xdr:row>
      <xdr:rowOff>10795</xdr:rowOff>
    </xdr:to>
    <xdr:sp macro="" textlink="">
      <xdr:nvSpPr>
        <xdr:cNvPr id="535" name="楕円 534">
          <a:extLst>
            <a:ext uri="{FF2B5EF4-FFF2-40B4-BE49-F238E27FC236}">
              <a16:creationId xmlns:a16="http://schemas.microsoft.com/office/drawing/2014/main" id="{906C5C8D-E0C2-41C9-89BC-430E9EEDB603}"/>
            </a:ext>
          </a:extLst>
        </xdr:cNvPr>
        <xdr:cNvSpPr/>
      </xdr:nvSpPr>
      <xdr:spPr>
        <a:xfrm>
          <a:off x="19458940" y="93008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33672</xdr:rowOff>
    </xdr:from>
    <xdr:ext cx="469744" cy="259045"/>
    <xdr:sp macro="" textlink="">
      <xdr:nvSpPr>
        <xdr:cNvPr id="536" name="【学校施設】&#10;一人当たり面積該当値テキスト">
          <a:extLst>
            <a:ext uri="{FF2B5EF4-FFF2-40B4-BE49-F238E27FC236}">
              <a16:creationId xmlns:a16="http://schemas.microsoft.com/office/drawing/2014/main" id="{2EE9F1AD-63E3-431C-B631-696E69A2841F}"/>
            </a:ext>
          </a:extLst>
        </xdr:cNvPr>
        <xdr:cNvSpPr txBox="1"/>
      </xdr:nvSpPr>
      <xdr:spPr>
        <a:xfrm>
          <a:off x="19547840" y="925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74930</xdr:rowOff>
    </xdr:from>
    <xdr:to>
      <xdr:col>112</xdr:col>
      <xdr:colOff>38100</xdr:colOff>
      <xdr:row>56</xdr:row>
      <xdr:rowOff>5080</xdr:rowOff>
    </xdr:to>
    <xdr:sp macro="" textlink="">
      <xdr:nvSpPr>
        <xdr:cNvPr id="537" name="楕円 536">
          <a:extLst>
            <a:ext uri="{FF2B5EF4-FFF2-40B4-BE49-F238E27FC236}">
              <a16:creationId xmlns:a16="http://schemas.microsoft.com/office/drawing/2014/main" id="{23382189-1003-4E85-9EE9-0C1C9B3F06CD}"/>
            </a:ext>
          </a:extLst>
        </xdr:cNvPr>
        <xdr:cNvSpPr/>
      </xdr:nvSpPr>
      <xdr:spPr>
        <a:xfrm>
          <a:off x="18735040" y="92951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125730</xdr:rowOff>
    </xdr:from>
    <xdr:to>
      <xdr:col>116</xdr:col>
      <xdr:colOff>63500</xdr:colOff>
      <xdr:row>55</xdr:row>
      <xdr:rowOff>131445</xdr:rowOff>
    </xdr:to>
    <xdr:cxnSp macro="">
      <xdr:nvCxnSpPr>
        <xdr:cNvPr id="538" name="直線コネクタ 537">
          <a:extLst>
            <a:ext uri="{FF2B5EF4-FFF2-40B4-BE49-F238E27FC236}">
              <a16:creationId xmlns:a16="http://schemas.microsoft.com/office/drawing/2014/main" id="{7A2B02A6-3C09-4CEB-85A8-4B2388725001}"/>
            </a:ext>
          </a:extLst>
        </xdr:cNvPr>
        <xdr:cNvCxnSpPr/>
      </xdr:nvCxnSpPr>
      <xdr:spPr>
        <a:xfrm>
          <a:off x="18778220" y="9345930"/>
          <a:ext cx="7315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103505</xdr:rowOff>
    </xdr:from>
    <xdr:to>
      <xdr:col>107</xdr:col>
      <xdr:colOff>101600</xdr:colOff>
      <xdr:row>56</xdr:row>
      <xdr:rowOff>33655</xdr:rowOff>
    </xdr:to>
    <xdr:sp macro="" textlink="">
      <xdr:nvSpPr>
        <xdr:cNvPr id="539" name="楕円 538">
          <a:extLst>
            <a:ext uri="{FF2B5EF4-FFF2-40B4-BE49-F238E27FC236}">
              <a16:creationId xmlns:a16="http://schemas.microsoft.com/office/drawing/2014/main" id="{31A5785E-FF4B-4265-84B2-D71291F951EF}"/>
            </a:ext>
          </a:extLst>
        </xdr:cNvPr>
        <xdr:cNvSpPr/>
      </xdr:nvSpPr>
      <xdr:spPr>
        <a:xfrm>
          <a:off x="17937480" y="9323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125730</xdr:rowOff>
    </xdr:from>
    <xdr:to>
      <xdr:col>111</xdr:col>
      <xdr:colOff>177800</xdr:colOff>
      <xdr:row>55</xdr:row>
      <xdr:rowOff>154305</xdr:rowOff>
    </xdr:to>
    <xdr:cxnSp macro="">
      <xdr:nvCxnSpPr>
        <xdr:cNvPr id="540" name="直線コネクタ 539">
          <a:extLst>
            <a:ext uri="{FF2B5EF4-FFF2-40B4-BE49-F238E27FC236}">
              <a16:creationId xmlns:a16="http://schemas.microsoft.com/office/drawing/2014/main" id="{75644244-839B-466E-AAFE-5EDEBB063519}"/>
            </a:ext>
          </a:extLst>
        </xdr:cNvPr>
        <xdr:cNvCxnSpPr/>
      </xdr:nvCxnSpPr>
      <xdr:spPr>
        <a:xfrm flipV="1">
          <a:off x="17988280" y="9345930"/>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59072</xdr:rowOff>
    </xdr:from>
    <xdr:ext cx="469744" cy="259045"/>
    <xdr:sp macro="" textlink="">
      <xdr:nvSpPr>
        <xdr:cNvPr id="541" name="n_1aveValue【学校施設】&#10;一人当たり面積">
          <a:extLst>
            <a:ext uri="{FF2B5EF4-FFF2-40B4-BE49-F238E27FC236}">
              <a16:creationId xmlns:a16="http://schemas.microsoft.com/office/drawing/2014/main" id="{4FFE109D-8034-4096-AB21-A03E7EFBC580}"/>
            </a:ext>
          </a:extLst>
        </xdr:cNvPr>
        <xdr:cNvSpPr txBox="1"/>
      </xdr:nvSpPr>
      <xdr:spPr>
        <a:xfrm>
          <a:off x="18561127" y="994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156227</xdr:rowOff>
    </xdr:from>
    <xdr:ext cx="469744" cy="259045"/>
    <xdr:sp macro="" textlink="">
      <xdr:nvSpPr>
        <xdr:cNvPr id="542" name="n_2aveValue【学校施設】&#10;一人当たり面積">
          <a:extLst>
            <a:ext uri="{FF2B5EF4-FFF2-40B4-BE49-F238E27FC236}">
              <a16:creationId xmlns:a16="http://schemas.microsoft.com/office/drawing/2014/main" id="{70B0E206-5FC4-4E0C-A63A-7D50164834EC}"/>
            </a:ext>
          </a:extLst>
        </xdr:cNvPr>
        <xdr:cNvSpPr txBox="1"/>
      </xdr:nvSpPr>
      <xdr:spPr>
        <a:xfrm>
          <a:off x="17776267" y="1004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124477</xdr:rowOff>
    </xdr:from>
    <xdr:ext cx="469744" cy="259045"/>
    <xdr:sp macro="" textlink="">
      <xdr:nvSpPr>
        <xdr:cNvPr id="543" name="n_3aveValue【学校施設】&#10;一人当たり面積">
          <a:extLst>
            <a:ext uri="{FF2B5EF4-FFF2-40B4-BE49-F238E27FC236}">
              <a16:creationId xmlns:a16="http://schemas.microsoft.com/office/drawing/2014/main" id="{38B796F5-E3E5-487C-929B-09F42D479094}"/>
            </a:ext>
          </a:extLst>
        </xdr:cNvPr>
        <xdr:cNvSpPr txBox="1"/>
      </xdr:nvSpPr>
      <xdr:spPr>
        <a:xfrm>
          <a:off x="17001567" y="967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21607</xdr:rowOff>
    </xdr:from>
    <xdr:ext cx="469744" cy="259045"/>
    <xdr:sp macro="" textlink="">
      <xdr:nvSpPr>
        <xdr:cNvPr id="544" name="n_1mainValue【学校施設】&#10;一人当たり面積">
          <a:extLst>
            <a:ext uri="{FF2B5EF4-FFF2-40B4-BE49-F238E27FC236}">
              <a16:creationId xmlns:a16="http://schemas.microsoft.com/office/drawing/2014/main" id="{79F23D7B-C2AC-4259-A81C-4B577D63D66A}"/>
            </a:ext>
          </a:extLst>
        </xdr:cNvPr>
        <xdr:cNvSpPr txBox="1"/>
      </xdr:nvSpPr>
      <xdr:spPr>
        <a:xfrm>
          <a:off x="18561127" y="90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50182</xdr:rowOff>
    </xdr:from>
    <xdr:ext cx="469744" cy="259045"/>
    <xdr:sp macro="" textlink="">
      <xdr:nvSpPr>
        <xdr:cNvPr id="545" name="n_2mainValue【学校施設】&#10;一人当たり面積">
          <a:extLst>
            <a:ext uri="{FF2B5EF4-FFF2-40B4-BE49-F238E27FC236}">
              <a16:creationId xmlns:a16="http://schemas.microsoft.com/office/drawing/2014/main" id="{7960DC4A-D123-4528-816A-0C182079D919}"/>
            </a:ext>
          </a:extLst>
        </xdr:cNvPr>
        <xdr:cNvSpPr txBox="1"/>
      </xdr:nvSpPr>
      <xdr:spPr>
        <a:xfrm>
          <a:off x="17776267" y="910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6" name="正方形/長方形 545">
          <a:extLst>
            <a:ext uri="{FF2B5EF4-FFF2-40B4-BE49-F238E27FC236}">
              <a16:creationId xmlns:a16="http://schemas.microsoft.com/office/drawing/2014/main" id="{B71E12EF-62D6-41B4-AB0A-0C91A36DD8FF}"/>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7" name="正方形/長方形 546">
          <a:extLst>
            <a:ext uri="{FF2B5EF4-FFF2-40B4-BE49-F238E27FC236}">
              <a16:creationId xmlns:a16="http://schemas.microsoft.com/office/drawing/2014/main" id="{D19FF2EF-2BE0-48D7-9BA2-A8AC18C3D96D}"/>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8" name="正方形/長方形 547">
          <a:extLst>
            <a:ext uri="{FF2B5EF4-FFF2-40B4-BE49-F238E27FC236}">
              <a16:creationId xmlns:a16="http://schemas.microsoft.com/office/drawing/2014/main" id="{C4D8C946-8A77-48AF-A833-18923DF0B0C3}"/>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9" name="正方形/長方形 548">
          <a:extLst>
            <a:ext uri="{FF2B5EF4-FFF2-40B4-BE49-F238E27FC236}">
              <a16:creationId xmlns:a16="http://schemas.microsoft.com/office/drawing/2014/main" id="{88BEFC8E-CD6C-4AEC-9CAB-3437F85DC26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0" name="正方形/長方形 549">
          <a:extLst>
            <a:ext uri="{FF2B5EF4-FFF2-40B4-BE49-F238E27FC236}">
              <a16:creationId xmlns:a16="http://schemas.microsoft.com/office/drawing/2014/main" id="{5E2C8EF8-0984-479E-B029-1F03C470B9F8}"/>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1" name="正方形/長方形 550">
          <a:extLst>
            <a:ext uri="{FF2B5EF4-FFF2-40B4-BE49-F238E27FC236}">
              <a16:creationId xmlns:a16="http://schemas.microsoft.com/office/drawing/2014/main" id="{F485B2EC-9C30-4BDD-8F1D-FED9F1874618}"/>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2" name="正方形/長方形 551">
          <a:extLst>
            <a:ext uri="{FF2B5EF4-FFF2-40B4-BE49-F238E27FC236}">
              <a16:creationId xmlns:a16="http://schemas.microsoft.com/office/drawing/2014/main" id="{00CC0D50-2103-4E24-B04D-9E2F886BA689}"/>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3" name="正方形/長方形 552">
          <a:extLst>
            <a:ext uri="{FF2B5EF4-FFF2-40B4-BE49-F238E27FC236}">
              <a16:creationId xmlns:a16="http://schemas.microsoft.com/office/drawing/2014/main" id="{913B5167-C722-4869-A49F-411F67F3F8FA}"/>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4" name="テキスト ボックス 553">
          <a:extLst>
            <a:ext uri="{FF2B5EF4-FFF2-40B4-BE49-F238E27FC236}">
              <a16:creationId xmlns:a16="http://schemas.microsoft.com/office/drawing/2014/main" id="{26DE6A74-CCD4-4AAB-91C0-8D493B07996D}"/>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5" name="直線コネクタ 554">
          <a:extLst>
            <a:ext uri="{FF2B5EF4-FFF2-40B4-BE49-F238E27FC236}">
              <a16:creationId xmlns:a16="http://schemas.microsoft.com/office/drawing/2014/main" id="{297D8881-155B-4255-B209-2B7E414B00F5}"/>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6" name="テキスト ボックス 555">
          <a:extLst>
            <a:ext uri="{FF2B5EF4-FFF2-40B4-BE49-F238E27FC236}">
              <a16:creationId xmlns:a16="http://schemas.microsoft.com/office/drawing/2014/main" id="{B23EFA67-EFFF-4A0B-A36F-BC889B38FE68}"/>
            </a:ext>
          </a:extLst>
        </xdr:cNvPr>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7" name="直線コネクタ 556">
          <a:extLst>
            <a:ext uri="{FF2B5EF4-FFF2-40B4-BE49-F238E27FC236}">
              <a16:creationId xmlns:a16="http://schemas.microsoft.com/office/drawing/2014/main" id="{64324E98-DA2A-4130-827C-65C402D9B75E}"/>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8" name="テキスト ボックス 557">
          <a:extLst>
            <a:ext uri="{FF2B5EF4-FFF2-40B4-BE49-F238E27FC236}">
              <a16:creationId xmlns:a16="http://schemas.microsoft.com/office/drawing/2014/main" id="{18A69A5F-A270-406D-A551-F70F0978247D}"/>
            </a:ext>
          </a:extLst>
        </xdr:cNvPr>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9" name="直線コネクタ 558">
          <a:extLst>
            <a:ext uri="{FF2B5EF4-FFF2-40B4-BE49-F238E27FC236}">
              <a16:creationId xmlns:a16="http://schemas.microsoft.com/office/drawing/2014/main" id="{EE39DE0E-5AD3-4D27-805A-56B6B491EFD5}"/>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0" name="テキスト ボックス 559">
          <a:extLst>
            <a:ext uri="{FF2B5EF4-FFF2-40B4-BE49-F238E27FC236}">
              <a16:creationId xmlns:a16="http://schemas.microsoft.com/office/drawing/2014/main" id="{9D20F9E7-AD16-447D-BB18-E2EC11C93E21}"/>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1" name="直線コネクタ 560">
          <a:extLst>
            <a:ext uri="{FF2B5EF4-FFF2-40B4-BE49-F238E27FC236}">
              <a16:creationId xmlns:a16="http://schemas.microsoft.com/office/drawing/2014/main" id="{C00ADF66-AC61-49BD-9160-9CA9B46AAB37}"/>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2" name="テキスト ボックス 561">
          <a:extLst>
            <a:ext uri="{FF2B5EF4-FFF2-40B4-BE49-F238E27FC236}">
              <a16:creationId xmlns:a16="http://schemas.microsoft.com/office/drawing/2014/main" id="{ACE9665E-BDEA-4F2B-B45F-D33B855F15C3}"/>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3" name="直線コネクタ 562">
          <a:extLst>
            <a:ext uri="{FF2B5EF4-FFF2-40B4-BE49-F238E27FC236}">
              <a16:creationId xmlns:a16="http://schemas.microsoft.com/office/drawing/2014/main" id="{877CEA4E-D277-492A-9560-A35B8FDCAA3F}"/>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4" name="テキスト ボックス 563">
          <a:extLst>
            <a:ext uri="{FF2B5EF4-FFF2-40B4-BE49-F238E27FC236}">
              <a16:creationId xmlns:a16="http://schemas.microsoft.com/office/drawing/2014/main" id="{FAB247E4-7F55-4C71-A811-3C2B62DA56C9}"/>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5" name="直線コネクタ 564">
          <a:extLst>
            <a:ext uri="{FF2B5EF4-FFF2-40B4-BE49-F238E27FC236}">
              <a16:creationId xmlns:a16="http://schemas.microsoft.com/office/drawing/2014/main" id="{2BC81191-8068-4087-8F8E-8DCA60325C97}"/>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6" name="テキスト ボックス 565">
          <a:extLst>
            <a:ext uri="{FF2B5EF4-FFF2-40B4-BE49-F238E27FC236}">
              <a16:creationId xmlns:a16="http://schemas.microsoft.com/office/drawing/2014/main" id="{1A125A20-92B5-4ABD-ACEC-0702C628BD54}"/>
            </a:ext>
          </a:extLst>
        </xdr:cNvPr>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7" name="直線コネクタ 566">
          <a:extLst>
            <a:ext uri="{FF2B5EF4-FFF2-40B4-BE49-F238E27FC236}">
              <a16:creationId xmlns:a16="http://schemas.microsoft.com/office/drawing/2014/main" id="{886EE50C-79B8-4A30-A97A-7D52D1B30298}"/>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8" name="テキスト ボックス 567">
          <a:extLst>
            <a:ext uri="{FF2B5EF4-FFF2-40B4-BE49-F238E27FC236}">
              <a16:creationId xmlns:a16="http://schemas.microsoft.com/office/drawing/2014/main" id="{918659C3-8860-4A2B-98A2-ACBC408DCE8B}"/>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9" name="【児童館】&#10;有形固定資産減価償却率グラフ枠">
          <a:extLst>
            <a:ext uri="{FF2B5EF4-FFF2-40B4-BE49-F238E27FC236}">
              <a16:creationId xmlns:a16="http://schemas.microsoft.com/office/drawing/2014/main" id="{A4E54BD3-D68E-4FF1-BA89-79716A352C0D}"/>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120014</xdr:rowOff>
    </xdr:from>
    <xdr:to>
      <xdr:col>85</xdr:col>
      <xdr:colOff>126364</xdr:colOff>
      <xdr:row>85</xdr:row>
      <xdr:rowOff>135255</xdr:rowOff>
    </xdr:to>
    <xdr:cxnSp macro="">
      <xdr:nvCxnSpPr>
        <xdr:cNvPr id="570" name="直線コネクタ 569">
          <a:extLst>
            <a:ext uri="{FF2B5EF4-FFF2-40B4-BE49-F238E27FC236}">
              <a16:creationId xmlns:a16="http://schemas.microsoft.com/office/drawing/2014/main" id="{77366785-F64C-4E41-A6A3-2E99346492E8}"/>
            </a:ext>
          </a:extLst>
        </xdr:cNvPr>
        <xdr:cNvCxnSpPr/>
      </xdr:nvCxnSpPr>
      <xdr:spPr>
        <a:xfrm flipV="1">
          <a:off x="14375764" y="13195934"/>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139082</xdr:rowOff>
    </xdr:from>
    <xdr:ext cx="405111" cy="259045"/>
    <xdr:sp macro="" textlink="">
      <xdr:nvSpPr>
        <xdr:cNvPr id="571" name="【児童館】&#10;有形固定資産減価償却率最小値テキスト">
          <a:extLst>
            <a:ext uri="{FF2B5EF4-FFF2-40B4-BE49-F238E27FC236}">
              <a16:creationId xmlns:a16="http://schemas.microsoft.com/office/drawing/2014/main" id="{CADE4544-B4CC-4D98-B49F-732DBC30C088}"/>
            </a:ext>
          </a:extLst>
        </xdr:cNvPr>
        <xdr:cNvSpPr txBox="1"/>
      </xdr:nvSpPr>
      <xdr:spPr>
        <a:xfrm>
          <a:off x="14414500"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135255</xdr:rowOff>
    </xdr:from>
    <xdr:to>
      <xdr:col>86</xdr:col>
      <xdr:colOff>25400</xdr:colOff>
      <xdr:row>85</xdr:row>
      <xdr:rowOff>135255</xdr:rowOff>
    </xdr:to>
    <xdr:cxnSp macro="">
      <xdr:nvCxnSpPr>
        <xdr:cNvPr id="572" name="直線コネクタ 571">
          <a:extLst>
            <a:ext uri="{FF2B5EF4-FFF2-40B4-BE49-F238E27FC236}">
              <a16:creationId xmlns:a16="http://schemas.microsoft.com/office/drawing/2014/main" id="{BCF04F5F-942C-4A41-878A-2D12F994405F}"/>
            </a:ext>
          </a:extLst>
        </xdr:cNvPr>
        <xdr:cNvCxnSpPr/>
      </xdr:nvCxnSpPr>
      <xdr:spPr>
        <a:xfrm>
          <a:off x="14287500" y="143846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66691</xdr:rowOff>
    </xdr:from>
    <xdr:ext cx="405111" cy="259045"/>
    <xdr:sp macro="" textlink="">
      <xdr:nvSpPr>
        <xdr:cNvPr id="573" name="【児童館】&#10;有形固定資産減価償却率最大値テキスト">
          <a:extLst>
            <a:ext uri="{FF2B5EF4-FFF2-40B4-BE49-F238E27FC236}">
              <a16:creationId xmlns:a16="http://schemas.microsoft.com/office/drawing/2014/main" id="{4329EFE2-22FD-455A-9305-19B6E1493F80}"/>
            </a:ext>
          </a:extLst>
        </xdr:cNvPr>
        <xdr:cNvSpPr txBox="1"/>
      </xdr:nvSpPr>
      <xdr:spPr>
        <a:xfrm>
          <a:off x="14414500" y="12974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120014</xdr:rowOff>
    </xdr:from>
    <xdr:to>
      <xdr:col>86</xdr:col>
      <xdr:colOff>25400</xdr:colOff>
      <xdr:row>78</xdr:row>
      <xdr:rowOff>120014</xdr:rowOff>
    </xdr:to>
    <xdr:cxnSp macro="">
      <xdr:nvCxnSpPr>
        <xdr:cNvPr id="574" name="直線コネクタ 573">
          <a:extLst>
            <a:ext uri="{FF2B5EF4-FFF2-40B4-BE49-F238E27FC236}">
              <a16:creationId xmlns:a16="http://schemas.microsoft.com/office/drawing/2014/main" id="{A0D446FF-DF64-40B0-A908-83649DFB1F99}"/>
            </a:ext>
          </a:extLst>
        </xdr:cNvPr>
        <xdr:cNvCxnSpPr/>
      </xdr:nvCxnSpPr>
      <xdr:spPr>
        <a:xfrm>
          <a:off x="14287500" y="131959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102888</xdr:rowOff>
    </xdr:from>
    <xdr:ext cx="405111" cy="259045"/>
    <xdr:sp macro="" textlink="">
      <xdr:nvSpPr>
        <xdr:cNvPr id="575" name="【児童館】&#10;有形固定資産減価償却率平均値テキスト">
          <a:extLst>
            <a:ext uri="{FF2B5EF4-FFF2-40B4-BE49-F238E27FC236}">
              <a16:creationId xmlns:a16="http://schemas.microsoft.com/office/drawing/2014/main" id="{725387B6-BCB7-4AEB-B8DA-FF5DF0FC07C5}"/>
            </a:ext>
          </a:extLst>
        </xdr:cNvPr>
        <xdr:cNvSpPr txBox="1"/>
      </xdr:nvSpPr>
      <xdr:spPr>
        <a:xfrm>
          <a:off x="14414500" y="13681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576" name="フローチャート: 判断 575">
          <a:extLst>
            <a:ext uri="{FF2B5EF4-FFF2-40B4-BE49-F238E27FC236}">
              <a16:creationId xmlns:a16="http://schemas.microsoft.com/office/drawing/2014/main" id="{F4DC067B-50EB-4CC7-BEC8-550B6E8BEC3B}"/>
            </a:ext>
          </a:extLst>
        </xdr:cNvPr>
        <xdr:cNvSpPr/>
      </xdr:nvSpPr>
      <xdr:spPr>
        <a:xfrm>
          <a:off x="14325600" y="1370330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154939</xdr:rowOff>
    </xdr:from>
    <xdr:to>
      <xdr:col>81</xdr:col>
      <xdr:colOff>101600</xdr:colOff>
      <xdr:row>81</xdr:row>
      <xdr:rowOff>85089</xdr:rowOff>
    </xdr:to>
    <xdr:sp macro="" textlink="">
      <xdr:nvSpPr>
        <xdr:cNvPr id="577" name="フローチャート: 判断 576">
          <a:extLst>
            <a:ext uri="{FF2B5EF4-FFF2-40B4-BE49-F238E27FC236}">
              <a16:creationId xmlns:a16="http://schemas.microsoft.com/office/drawing/2014/main" id="{B292042A-2BE8-4C5F-A341-F1BDE36F38C3}"/>
            </a:ext>
          </a:extLst>
        </xdr:cNvPr>
        <xdr:cNvSpPr/>
      </xdr:nvSpPr>
      <xdr:spPr>
        <a:xfrm>
          <a:off x="13578840" y="135661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29211</xdr:rowOff>
    </xdr:from>
    <xdr:to>
      <xdr:col>76</xdr:col>
      <xdr:colOff>165100</xdr:colOff>
      <xdr:row>81</xdr:row>
      <xdr:rowOff>130811</xdr:rowOff>
    </xdr:to>
    <xdr:sp macro="" textlink="">
      <xdr:nvSpPr>
        <xdr:cNvPr id="578" name="フローチャート: 判断 577">
          <a:extLst>
            <a:ext uri="{FF2B5EF4-FFF2-40B4-BE49-F238E27FC236}">
              <a16:creationId xmlns:a16="http://schemas.microsoft.com/office/drawing/2014/main" id="{7BD634F0-C423-41AE-ADCE-0BB624424BF5}"/>
            </a:ext>
          </a:extLst>
        </xdr:cNvPr>
        <xdr:cNvSpPr/>
      </xdr:nvSpPr>
      <xdr:spPr>
        <a:xfrm>
          <a:off x="12804140" y="1360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74930</xdr:rowOff>
    </xdr:from>
    <xdr:to>
      <xdr:col>72</xdr:col>
      <xdr:colOff>38100</xdr:colOff>
      <xdr:row>85</xdr:row>
      <xdr:rowOff>5080</xdr:rowOff>
    </xdr:to>
    <xdr:sp macro="" textlink="">
      <xdr:nvSpPr>
        <xdr:cNvPr id="579" name="フローチャート: 判断 578">
          <a:extLst>
            <a:ext uri="{FF2B5EF4-FFF2-40B4-BE49-F238E27FC236}">
              <a16:creationId xmlns:a16="http://schemas.microsoft.com/office/drawing/2014/main" id="{29A88FD6-1390-4607-8C3E-F15C3DF6DEE0}"/>
            </a:ext>
          </a:extLst>
        </xdr:cNvPr>
        <xdr:cNvSpPr/>
      </xdr:nvSpPr>
      <xdr:spPr>
        <a:xfrm>
          <a:off x="12029440" y="14156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480911B8-AA77-444F-9A1F-D0DEE3F039E1}"/>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8FF4C19E-0B70-4664-BE52-F55D4A08D6DE}"/>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80399BEC-B38A-4087-875F-0CB0091DE1DC}"/>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C9EAF079-F3F1-4766-9A14-A4C6E1687C1E}"/>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978B4415-54ED-40F7-8830-C47E884DBA3E}"/>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25400</xdr:rowOff>
    </xdr:from>
    <xdr:to>
      <xdr:col>85</xdr:col>
      <xdr:colOff>177800</xdr:colOff>
      <xdr:row>81</xdr:row>
      <xdr:rowOff>127000</xdr:rowOff>
    </xdr:to>
    <xdr:sp macro="" textlink="">
      <xdr:nvSpPr>
        <xdr:cNvPr id="585" name="楕円 584">
          <a:extLst>
            <a:ext uri="{FF2B5EF4-FFF2-40B4-BE49-F238E27FC236}">
              <a16:creationId xmlns:a16="http://schemas.microsoft.com/office/drawing/2014/main" id="{2CC080F1-C0F2-4DE1-86A4-7DA46C290095}"/>
            </a:ext>
          </a:extLst>
        </xdr:cNvPr>
        <xdr:cNvSpPr/>
      </xdr:nvSpPr>
      <xdr:spPr>
        <a:xfrm>
          <a:off x="14325600" y="1360424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48277</xdr:rowOff>
    </xdr:from>
    <xdr:ext cx="405111" cy="259045"/>
    <xdr:sp macro="" textlink="">
      <xdr:nvSpPr>
        <xdr:cNvPr id="586" name="【児童館】&#10;有形固定資産減価償却率該当値テキスト">
          <a:extLst>
            <a:ext uri="{FF2B5EF4-FFF2-40B4-BE49-F238E27FC236}">
              <a16:creationId xmlns:a16="http://schemas.microsoft.com/office/drawing/2014/main" id="{C81A70EA-CB30-4E81-9B96-ABBD37727C0B}"/>
            </a:ext>
          </a:extLst>
        </xdr:cNvPr>
        <xdr:cNvSpPr txBox="1"/>
      </xdr:nvSpPr>
      <xdr:spPr>
        <a:xfrm>
          <a:off x="14414500"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76836</xdr:rowOff>
    </xdr:from>
    <xdr:to>
      <xdr:col>81</xdr:col>
      <xdr:colOff>101600</xdr:colOff>
      <xdr:row>82</xdr:row>
      <xdr:rowOff>6986</xdr:rowOff>
    </xdr:to>
    <xdr:sp macro="" textlink="">
      <xdr:nvSpPr>
        <xdr:cNvPr id="587" name="楕円 586">
          <a:extLst>
            <a:ext uri="{FF2B5EF4-FFF2-40B4-BE49-F238E27FC236}">
              <a16:creationId xmlns:a16="http://schemas.microsoft.com/office/drawing/2014/main" id="{24E3D72F-9D2E-440B-B8B9-D279654B1BCE}"/>
            </a:ext>
          </a:extLst>
        </xdr:cNvPr>
        <xdr:cNvSpPr/>
      </xdr:nvSpPr>
      <xdr:spPr>
        <a:xfrm>
          <a:off x="13578840" y="13655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76200</xdr:rowOff>
    </xdr:from>
    <xdr:to>
      <xdr:col>85</xdr:col>
      <xdr:colOff>127000</xdr:colOff>
      <xdr:row>81</xdr:row>
      <xdr:rowOff>127636</xdr:rowOff>
    </xdr:to>
    <xdr:cxnSp macro="">
      <xdr:nvCxnSpPr>
        <xdr:cNvPr id="588" name="直線コネクタ 587">
          <a:extLst>
            <a:ext uri="{FF2B5EF4-FFF2-40B4-BE49-F238E27FC236}">
              <a16:creationId xmlns:a16="http://schemas.microsoft.com/office/drawing/2014/main" id="{76363DD5-59BA-43E1-8040-4C2754C2F209}"/>
            </a:ext>
          </a:extLst>
        </xdr:cNvPr>
        <xdr:cNvCxnSpPr/>
      </xdr:nvCxnSpPr>
      <xdr:spPr>
        <a:xfrm flipV="1">
          <a:off x="13629640" y="13655040"/>
          <a:ext cx="74676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135889</xdr:rowOff>
    </xdr:from>
    <xdr:to>
      <xdr:col>76</xdr:col>
      <xdr:colOff>165100</xdr:colOff>
      <xdr:row>82</xdr:row>
      <xdr:rowOff>66039</xdr:rowOff>
    </xdr:to>
    <xdr:sp macro="" textlink="">
      <xdr:nvSpPr>
        <xdr:cNvPr id="589" name="楕円 588">
          <a:extLst>
            <a:ext uri="{FF2B5EF4-FFF2-40B4-BE49-F238E27FC236}">
              <a16:creationId xmlns:a16="http://schemas.microsoft.com/office/drawing/2014/main" id="{BDCC9AFB-EFEA-4FFE-9354-5655BAA724E9}"/>
            </a:ext>
          </a:extLst>
        </xdr:cNvPr>
        <xdr:cNvSpPr/>
      </xdr:nvSpPr>
      <xdr:spPr>
        <a:xfrm>
          <a:off x="12804140" y="137147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127636</xdr:rowOff>
    </xdr:from>
    <xdr:to>
      <xdr:col>81</xdr:col>
      <xdr:colOff>50800</xdr:colOff>
      <xdr:row>82</xdr:row>
      <xdr:rowOff>15239</xdr:rowOff>
    </xdr:to>
    <xdr:cxnSp macro="">
      <xdr:nvCxnSpPr>
        <xdr:cNvPr id="590" name="直線コネクタ 589">
          <a:extLst>
            <a:ext uri="{FF2B5EF4-FFF2-40B4-BE49-F238E27FC236}">
              <a16:creationId xmlns:a16="http://schemas.microsoft.com/office/drawing/2014/main" id="{9A479EFE-BE2C-4C23-A078-20588405EB93}"/>
            </a:ext>
          </a:extLst>
        </xdr:cNvPr>
        <xdr:cNvCxnSpPr/>
      </xdr:nvCxnSpPr>
      <xdr:spPr>
        <a:xfrm flipV="1">
          <a:off x="12854940" y="13706476"/>
          <a:ext cx="774700" cy="5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101616</xdr:rowOff>
    </xdr:from>
    <xdr:ext cx="405111" cy="259045"/>
    <xdr:sp macro="" textlink="">
      <xdr:nvSpPr>
        <xdr:cNvPr id="591" name="n_1aveValue【児童館】&#10;有形固定資産減価償却率">
          <a:extLst>
            <a:ext uri="{FF2B5EF4-FFF2-40B4-BE49-F238E27FC236}">
              <a16:creationId xmlns:a16="http://schemas.microsoft.com/office/drawing/2014/main" id="{54BD6975-049D-4F1F-9FAD-D01C53E3A234}"/>
            </a:ext>
          </a:extLst>
        </xdr:cNvPr>
        <xdr:cNvSpPr txBox="1"/>
      </xdr:nvSpPr>
      <xdr:spPr>
        <a:xfrm>
          <a:off x="13437244" y="13345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147338</xdr:rowOff>
    </xdr:from>
    <xdr:ext cx="405111" cy="259045"/>
    <xdr:sp macro="" textlink="">
      <xdr:nvSpPr>
        <xdr:cNvPr id="592" name="n_2aveValue【児童館】&#10;有形固定資産減価償却率">
          <a:extLst>
            <a:ext uri="{FF2B5EF4-FFF2-40B4-BE49-F238E27FC236}">
              <a16:creationId xmlns:a16="http://schemas.microsoft.com/office/drawing/2014/main" id="{D42DEA1C-1009-4E28-92F8-43A6D84D9FA4}"/>
            </a:ext>
          </a:extLst>
        </xdr:cNvPr>
        <xdr:cNvSpPr txBox="1"/>
      </xdr:nvSpPr>
      <xdr:spPr>
        <a:xfrm>
          <a:off x="12675244" y="13390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21607</xdr:rowOff>
    </xdr:from>
    <xdr:ext cx="405111" cy="259045"/>
    <xdr:sp macro="" textlink="">
      <xdr:nvSpPr>
        <xdr:cNvPr id="593" name="n_3aveValue【児童館】&#10;有形固定資産減価償却率">
          <a:extLst>
            <a:ext uri="{FF2B5EF4-FFF2-40B4-BE49-F238E27FC236}">
              <a16:creationId xmlns:a16="http://schemas.microsoft.com/office/drawing/2014/main" id="{D84BBE29-C7F4-41F8-AB8E-7FF4CA7F61D3}"/>
            </a:ext>
          </a:extLst>
        </xdr:cNvPr>
        <xdr:cNvSpPr txBox="1"/>
      </xdr:nvSpPr>
      <xdr:spPr>
        <a:xfrm>
          <a:off x="119005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169563</xdr:rowOff>
    </xdr:from>
    <xdr:ext cx="405111" cy="259045"/>
    <xdr:sp macro="" textlink="">
      <xdr:nvSpPr>
        <xdr:cNvPr id="594" name="n_1mainValue【児童館】&#10;有形固定資産減価償却率">
          <a:extLst>
            <a:ext uri="{FF2B5EF4-FFF2-40B4-BE49-F238E27FC236}">
              <a16:creationId xmlns:a16="http://schemas.microsoft.com/office/drawing/2014/main" id="{4A02E81A-20C6-4B80-A7F0-5FCB42B2352A}"/>
            </a:ext>
          </a:extLst>
        </xdr:cNvPr>
        <xdr:cNvSpPr txBox="1"/>
      </xdr:nvSpPr>
      <xdr:spPr>
        <a:xfrm>
          <a:off x="13437244" y="1374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57166</xdr:rowOff>
    </xdr:from>
    <xdr:ext cx="405111" cy="259045"/>
    <xdr:sp macro="" textlink="">
      <xdr:nvSpPr>
        <xdr:cNvPr id="595" name="n_2mainValue【児童館】&#10;有形固定資産減価償却率">
          <a:extLst>
            <a:ext uri="{FF2B5EF4-FFF2-40B4-BE49-F238E27FC236}">
              <a16:creationId xmlns:a16="http://schemas.microsoft.com/office/drawing/2014/main" id="{56272939-50D2-4203-AC5D-D1753BE76D22}"/>
            </a:ext>
          </a:extLst>
        </xdr:cNvPr>
        <xdr:cNvSpPr txBox="1"/>
      </xdr:nvSpPr>
      <xdr:spPr>
        <a:xfrm>
          <a:off x="12675244" y="13803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6" name="正方形/長方形 595">
          <a:extLst>
            <a:ext uri="{FF2B5EF4-FFF2-40B4-BE49-F238E27FC236}">
              <a16:creationId xmlns:a16="http://schemas.microsoft.com/office/drawing/2014/main" id="{63BFF530-1D86-40FA-8EF9-173595869E3A}"/>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7" name="正方形/長方形 596">
          <a:extLst>
            <a:ext uri="{FF2B5EF4-FFF2-40B4-BE49-F238E27FC236}">
              <a16:creationId xmlns:a16="http://schemas.microsoft.com/office/drawing/2014/main" id="{269C88FB-78C4-48BB-8C1D-F20E9F6C5F28}"/>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8" name="正方形/長方形 597">
          <a:extLst>
            <a:ext uri="{FF2B5EF4-FFF2-40B4-BE49-F238E27FC236}">
              <a16:creationId xmlns:a16="http://schemas.microsoft.com/office/drawing/2014/main" id="{FFFAF4BC-C452-4543-B9D1-CF6B1C3973DB}"/>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9" name="正方形/長方形 598">
          <a:extLst>
            <a:ext uri="{FF2B5EF4-FFF2-40B4-BE49-F238E27FC236}">
              <a16:creationId xmlns:a16="http://schemas.microsoft.com/office/drawing/2014/main" id="{F196D1BB-799B-4931-BCCA-D23C5302E6E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0" name="正方形/長方形 599">
          <a:extLst>
            <a:ext uri="{FF2B5EF4-FFF2-40B4-BE49-F238E27FC236}">
              <a16:creationId xmlns:a16="http://schemas.microsoft.com/office/drawing/2014/main" id="{1164D313-6C08-4BBD-A654-0A657E8DFCB1}"/>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1" name="正方形/長方形 600">
          <a:extLst>
            <a:ext uri="{FF2B5EF4-FFF2-40B4-BE49-F238E27FC236}">
              <a16:creationId xmlns:a16="http://schemas.microsoft.com/office/drawing/2014/main" id="{953A4308-94E5-4BA5-BB36-53F10175E71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2" name="正方形/長方形 601">
          <a:extLst>
            <a:ext uri="{FF2B5EF4-FFF2-40B4-BE49-F238E27FC236}">
              <a16:creationId xmlns:a16="http://schemas.microsoft.com/office/drawing/2014/main" id="{3E7FDA94-EE8C-4414-806B-27946F2C638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3" name="正方形/長方形 602">
          <a:extLst>
            <a:ext uri="{FF2B5EF4-FFF2-40B4-BE49-F238E27FC236}">
              <a16:creationId xmlns:a16="http://schemas.microsoft.com/office/drawing/2014/main" id="{CBBDCC84-9397-4E5F-BE68-1624EBC94EB4}"/>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4" name="テキスト ボックス 603">
          <a:extLst>
            <a:ext uri="{FF2B5EF4-FFF2-40B4-BE49-F238E27FC236}">
              <a16:creationId xmlns:a16="http://schemas.microsoft.com/office/drawing/2014/main" id="{F6872A5E-7DEB-4EC4-B2AB-C2809E69ABEF}"/>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5" name="直線コネクタ 604">
          <a:extLst>
            <a:ext uri="{FF2B5EF4-FFF2-40B4-BE49-F238E27FC236}">
              <a16:creationId xmlns:a16="http://schemas.microsoft.com/office/drawing/2014/main" id="{C23F291B-73E0-483E-AFB8-ADAD9689D286}"/>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06" name="テキスト ボックス 605">
          <a:extLst>
            <a:ext uri="{FF2B5EF4-FFF2-40B4-BE49-F238E27FC236}">
              <a16:creationId xmlns:a16="http://schemas.microsoft.com/office/drawing/2014/main" id="{1DBF812D-747B-400D-BD2E-D61610860C3D}"/>
            </a:ext>
          </a:extLst>
        </xdr:cNvPr>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07" name="直線コネクタ 606">
          <a:extLst>
            <a:ext uri="{FF2B5EF4-FFF2-40B4-BE49-F238E27FC236}">
              <a16:creationId xmlns:a16="http://schemas.microsoft.com/office/drawing/2014/main" id="{27EBEF56-A1A5-430B-A7E7-1E298F133FB8}"/>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8" name="テキスト ボックス 607">
          <a:extLst>
            <a:ext uri="{FF2B5EF4-FFF2-40B4-BE49-F238E27FC236}">
              <a16:creationId xmlns:a16="http://schemas.microsoft.com/office/drawing/2014/main" id="{45F7953F-9606-424C-B934-B44B3AB9029C}"/>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9" name="直線コネクタ 608">
          <a:extLst>
            <a:ext uri="{FF2B5EF4-FFF2-40B4-BE49-F238E27FC236}">
              <a16:creationId xmlns:a16="http://schemas.microsoft.com/office/drawing/2014/main" id="{AF026DA2-7C22-4A39-8EF9-4E4CF7A053FA}"/>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0" name="テキスト ボックス 609">
          <a:extLst>
            <a:ext uri="{FF2B5EF4-FFF2-40B4-BE49-F238E27FC236}">
              <a16:creationId xmlns:a16="http://schemas.microsoft.com/office/drawing/2014/main" id="{C784203A-39B0-41A7-9967-E3E98EEEE458}"/>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1" name="直線コネクタ 610">
          <a:extLst>
            <a:ext uri="{FF2B5EF4-FFF2-40B4-BE49-F238E27FC236}">
              <a16:creationId xmlns:a16="http://schemas.microsoft.com/office/drawing/2014/main" id="{BF32C111-0A31-4A04-A0FF-C5EE65782AE2}"/>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2" name="テキスト ボックス 611">
          <a:extLst>
            <a:ext uri="{FF2B5EF4-FFF2-40B4-BE49-F238E27FC236}">
              <a16:creationId xmlns:a16="http://schemas.microsoft.com/office/drawing/2014/main" id="{F231A3C7-C028-4757-A036-FDBE3CC1936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3" name="直線コネクタ 612">
          <a:extLst>
            <a:ext uri="{FF2B5EF4-FFF2-40B4-BE49-F238E27FC236}">
              <a16:creationId xmlns:a16="http://schemas.microsoft.com/office/drawing/2014/main" id="{4E58A143-7758-4D1E-9C98-CFD40A6FE78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4" name="テキスト ボックス 613">
          <a:extLst>
            <a:ext uri="{FF2B5EF4-FFF2-40B4-BE49-F238E27FC236}">
              <a16:creationId xmlns:a16="http://schemas.microsoft.com/office/drawing/2014/main" id="{1BBEE92F-2F9F-49CD-9D75-C63A8584FC86}"/>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5" name="直線コネクタ 614">
          <a:extLst>
            <a:ext uri="{FF2B5EF4-FFF2-40B4-BE49-F238E27FC236}">
              <a16:creationId xmlns:a16="http://schemas.microsoft.com/office/drawing/2014/main" id="{43D969D6-B85D-46D1-9D92-79380023615D}"/>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6" name="テキスト ボックス 615">
          <a:extLst>
            <a:ext uri="{FF2B5EF4-FFF2-40B4-BE49-F238E27FC236}">
              <a16:creationId xmlns:a16="http://schemas.microsoft.com/office/drawing/2014/main" id="{6C67809E-B702-4518-B828-8B7D2FC33F77}"/>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7" name="直線コネクタ 616">
          <a:extLst>
            <a:ext uri="{FF2B5EF4-FFF2-40B4-BE49-F238E27FC236}">
              <a16:creationId xmlns:a16="http://schemas.microsoft.com/office/drawing/2014/main" id="{391A8FE3-97FF-4664-8CAE-BC0905DD853E}"/>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8" name="テキスト ボックス 617">
          <a:extLst>
            <a:ext uri="{FF2B5EF4-FFF2-40B4-BE49-F238E27FC236}">
              <a16:creationId xmlns:a16="http://schemas.microsoft.com/office/drawing/2014/main" id="{DA890DEC-B7FE-4D49-9C61-CF1891F9B56F}"/>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9" name="【児童館】&#10;一人当たり面積グラフ枠">
          <a:extLst>
            <a:ext uri="{FF2B5EF4-FFF2-40B4-BE49-F238E27FC236}">
              <a16:creationId xmlns:a16="http://schemas.microsoft.com/office/drawing/2014/main" id="{D4657DBB-414A-4BF7-8347-E2F0343C265D}"/>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114300</xdr:rowOff>
    </xdr:from>
    <xdr:to>
      <xdr:col>116</xdr:col>
      <xdr:colOff>62864</xdr:colOff>
      <xdr:row>86</xdr:row>
      <xdr:rowOff>114300</xdr:rowOff>
    </xdr:to>
    <xdr:cxnSp macro="">
      <xdr:nvCxnSpPr>
        <xdr:cNvPr id="620" name="直線コネクタ 619">
          <a:extLst>
            <a:ext uri="{FF2B5EF4-FFF2-40B4-BE49-F238E27FC236}">
              <a16:creationId xmlns:a16="http://schemas.microsoft.com/office/drawing/2014/main" id="{EF727CFB-0071-41CC-82BC-2347B3807F99}"/>
            </a:ext>
          </a:extLst>
        </xdr:cNvPr>
        <xdr:cNvCxnSpPr/>
      </xdr:nvCxnSpPr>
      <xdr:spPr>
        <a:xfrm flipV="1">
          <a:off x="19509104" y="13190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118127</xdr:rowOff>
    </xdr:from>
    <xdr:ext cx="469744" cy="259045"/>
    <xdr:sp macro="" textlink="">
      <xdr:nvSpPr>
        <xdr:cNvPr id="621" name="【児童館】&#10;一人当たり面積最小値テキスト">
          <a:extLst>
            <a:ext uri="{FF2B5EF4-FFF2-40B4-BE49-F238E27FC236}">
              <a16:creationId xmlns:a16="http://schemas.microsoft.com/office/drawing/2014/main" id="{83292939-6AD2-41F5-BD15-BF899B0939BC}"/>
            </a:ext>
          </a:extLst>
        </xdr:cNvPr>
        <xdr:cNvSpPr txBox="1"/>
      </xdr:nvSpPr>
      <xdr:spPr>
        <a:xfrm>
          <a:off x="1954784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114300</xdr:rowOff>
    </xdr:from>
    <xdr:to>
      <xdr:col>116</xdr:col>
      <xdr:colOff>152400</xdr:colOff>
      <xdr:row>86</xdr:row>
      <xdr:rowOff>114300</xdr:rowOff>
    </xdr:to>
    <xdr:cxnSp macro="">
      <xdr:nvCxnSpPr>
        <xdr:cNvPr id="622" name="直線コネクタ 621">
          <a:extLst>
            <a:ext uri="{FF2B5EF4-FFF2-40B4-BE49-F238E27FC236}">
              <a16:creationId xmlns:a16="http://schemas.microsoft.com/office/drawing/2014/main" id="{B5907520-77A4-45C1-8C11-156004F5A68E}"/>
            </a:ext>
          </a:extLst>
        </xdr:cNvPr>
        <xdr:cNvCxnSpPr/>
      </xdr:nvCxnSpPr>
      <xdr:spPr>
        <a:xfrm>
          <a:off x="194437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60977</xdr:rowOff>
    </xdr:from>
    <xdr:ext cx="469744" cy="259045"/>
    <xdr:sp macro="" textlink="">
      <xdr:nvSpPr>
        <xdr:cNvPr id="623" name="【児童館】&#10;一人当たり面積最大値テキスト">
          <a:extLst>
            <a:ext uri="{FF2B5EF4-FFF2-40B4-BE49-F238E27FC236}">
              <a16:creationId xmlns:a16="http://schemas.microsoft.com/office/drawing/2014/main" id="{3F7C143D-E649-4334-BDB3-74F2DE791FEC}"/>
            </a:ext>
          </a:extLst>
        </xdr:cNvPr>
        <xdr:cNvSpPr txBox="1"/>
      </xdr:nvSpPr>
      <xdr:spPr>
        <a:xfrm>
          <a:off x="19547840" y="1296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114300</xdr:rowOff>
    </xdr:from>
    <xdr:to>
      <xdr:col>116</xdr:col>
      <xdr:colOff>152400</xdr:colOff>
      <xdr:row>78</xdr:row>
      <xdr:rowOff>114300</xdr:rowOff>
    </xdr:to>
    <xdr:cxnSp macro="">
      <xdr:nvCxnSpPr>
        <xdr:cNvPr id="624" name="直線コネクタ 623">
          <a:extLst>
            <a:ext uri="{FF2B5EF4-FFF2-40B4-BE49-F238E27FC236}">
              <a16:creationId xmlns:a16="http://schemas.microsoft.com/office/drawing/2014/main" id="{6406DFBB-DC19-4675-97EA-3752BC848206}"/>
            </a:ext>
          </a:extLst>
        </xdr:cNvPr>
        <xdr:cNvCxnSpPr/>
      </xdr:nvCxnSpPr>
      <xdr:spPr>
        <a:xfrm>
          <a:off x="19443700" y="13190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625" name="【児童館】&#10;一人当たり面積平均値テキスト">
          <a:extLst>
            <a:ext uri="{FF2B5EF4-FFF2-40B4-BE49-F238E27FC236}">
              <a16:creationId xmlns:a16="http://schemas.microsoft.com/office/drawing/2014/main" id="{D07505F3-FB97-4917-AE1B-B34BFDABB48B}"/>
            </a:ext>
          </a:extLst>
        </xdr:cNvPr>
        <xdr:cNvSpPr txBox="1"/>
      </xdr:nvSpPr>
      <xdr:spPr>
        <a:xfrm>
          <a:off x="19547840" y="13902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26" name="フローチャート: 判断 625">
          <a:extLst>
            <a:ext uri="{FF2B5EF4-FFF2-40B4-BE49-F238E27FC236}">
              <a16:creationId xmlns:a16="http://schemas.microsoft.com/office/drawing/2014/main" id="{EB228639-7D21-4E13-BFD5-F1BD65A3C381}"/>
            </a:ext>
          </a:extLst>
        </xdr:cNvPr>
        <xdr:cNvSpPr/>
      </xdr:nvSpPr>
      <xdr:spPr>
        <a:xfrm>
          <a:off x="1945894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627" name="フローチャート: 判断 626">
          <a:extLst>
            <a:ext uri="{FF2B5EF4-FFF2-40B4-BE49-F238E27FC236}">
              <a16:creationId xmlns:a16="http://schemas.microsoft.com/office/drawing/2014/main" id="{C8C708DB-2909-4657-9BB7-DADBB3590D10}"/>
            </a:ext>
          </a:extLst>
        </xdr:cNvPr>
        <xdr:cNvSpPr/>
      </xdr:nvSpPr>
      <xdr:spPr>
        <a:xfrm>
          <a:off x="18735040" y="139204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628" name="フローチャート: 判断 627">
          <a:extLst>
            <a:ext uri="{FF2B5EF4-FFF2-40B4-BE49-F238E27FC236}">
              <a16:creationId xmlns:a16="http://schemas.microsoft.com/office/drawing/2014/main" id="{870E0BC6-C840-4FFC-9522-EFE6BCED00B2}"/>
            </a:ext>
          </a:extLst>
        </xdr:cNvPr>
        <xdr:cNvSpPr/>
      </xdr:nvSpPr>
      <xdr:spPr>
        <a:xfrm>
          <a:off x="17937480" y="13996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629" name="フローチャート: 判断 628">
          <a:extLst>
            <a:ext uri="{FF2B5EF4-FFF2-40B4-BE49-F238E27FC236}">
              <a16:creationId xmlns:a16="http://schemas.microsoft.com/office/drawing/2014/main" id="{B13B7D6C-6D08-486C-ADE7-C16BF26632F4}"/>
            </a:ext>
          </a:extLst>
        </xdr:cNvPr>
        <xdr:cNvSpPr/>
      </xdr:nvSpPr>
      <xdr:spPr>
        <a:xfrm>
          <a:off x="17162780" y="14370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C91F57A-2522-4E9A-9E52-D292ACBB5EC6}"/>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C1FC4119-01E6-42AA-BA50-85D8053819FA}"/>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A11E97AD-7558-455D-809C-76B93CDCFB91}"/>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C082F485-E976-4C73-84A2-F8BB842623AD}"/>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A309C96F-D4FF-4F6E-93B6-44A16F9466EE}"/>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63500</xdr:rowOff>
    </xdr:from>
    <xdr:to>
      <xdr:col>116</xdr:col>
      <xdr:colOff>114300</xdr:colOff>
      <xdr:row>78</xdr:row>
      <xdr:rowOff>165100</xdr:rowOff>
    </xdr:to>
    <xdr:sp macro="" textlink="">
      <xdr:nvSpPr>
        <xdr:cNvPr id="635" name="楕円 634">
          <a:extLst>
            <a:ext uri="{FF2B5EF4-FFF2-40B4-BE49-F238E27FC236}">
              <a16:creationId xmlns:a16="http://schemas.microsoft.com/office/drawing/2014/main" id="{094B5FB4-5E03-4C80-A026-BE3104D61309}"/>
            </a:ext>
          </a:extLst>
        </xdr:cNvPr>
        <xdr:cNvSpPr/>
      </xdr:nvSpPr>
      <xdr:spPr>
        <a:xfrm>
          <a:off x="19458940" y="1313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16527</xdr:rowOff>
    </xdr:from>
    <xdr:ext cx="469744" cy="259045"/>
    <xdr:sp macro="" textlink="">
      <xdr:nvSpPr>
        <xdr:cNvPr id="636" name="【児童館】&#10;一人当たり面積該当値テキスト">
          <a:extLst>
            <a:ext uri="{FF2B5EF4-FFF2-40B4-BE49-F238E27FC236}">
              <a16:creationId xmlns:a16="http://schemas.microsoft.com/office/drawing/2014/main" id="{2CAC95E1-55AE-4A1C-BC04-B967A24C5AB2}"/>
            </a:ext>
          </a:extLst>
        </xdr:cNvPr>
        <xdr:cNvSpPr txBox="1"/>
      </xdr:nvSpPr>
      <xdr:spPr>
        <a:xfrm>
          <a:off x="19547840" y="1309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101600</xdr:rowOff>
    </xdr:from>
    <xdr:to>
      <xdr:col>112</xdr:col>
      <xdr:colOff>38100</xdr:colOff>
      <xdr:row>79</xdr:row>
      <xdr:rowOff>31750</xdr:rowOff>
    </xdr:to>
    <xdr:sp macro="" textlink="">
      <xdr:nvSpPr>
        <xdr:cNvPr id="637" name="楕円 636">
          <a:extLst>
            <a:ext uri="{FF2B5EF4-FFF2-40B4-BE49-F238E27FC236}">
              <a16:creationId xmlns:a16="http://schemas.microsoft.com/office/drawing/2014/main" id="{315C47E1-ED58-47AF-8373-54835CD7A6F3}"/>
            </a:ext>
          </a:extLst>
        </xdr:cNvPr>
        <xdr:cNvSpPr/>
      </xdr:nvSpPr>
      <xdr:spPr>
        <a:xfrm>
          <a:off x="18735040" y="131775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114300</xdr:rowOff>
    </xdr:from>
    <xdr:to>
      <xdr:col>116</xdr:col>
      <xdr:colOff>63500</xdr:colOff>
      <xdr:row>78</xdr:row>
      <xdr:rowOff>152400</xdr:rowOff>
    </xdr:to>
    <xdr:cxnSp macro="">
      <xdr:nvCxnSpPr>
        <xdr:cNvPr id="638" name="直線コネクタ 637">
          <a:extLst>
            <a:ext uri="{FF2B5EF4-FFF2-40B4-BE49-F238E27FC236}">
              <a16:creationId xmlns:a16="http://schemas.microsoft.com/office/drawing/2014/main" id="{63D795D4-396C-4421-907C-B98EE087F92C}"/>
            </a:ext>
          </a:extLst>
        </xdr:cNvPr>
        <xdr:cNvCxnSpPr/>
      </xdr:nvCxnSpPr>
      <xdr:spPr>
        <a:xfrm flipV="1">
          <a:off x="18778220" y="13190220"/>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139700</xdr:rowOff>
    </xdr:from>
    <xdr:to>
      <xdr:col>107</xdr:col>
      <xdr:colOff>101600</xdr:colOff>
      <xdr:row>79</xdr:row>
      <xdr:rowOff>69850</xdr:rowOff>
    </xdr:to>
    <xdr:sp macro="" textlink="">
      <xdr:nvSpPr>
        <xdr:cNvPr id="639" name="楕円 638">
          <a:extLst>
            <a:ext uri="{FF2B5EF4-FFF2-40B4-BE49-F238E27FC236}">
              <a16:creationId xmlns:a16="http://schemas.microsoft.com/office/drawing/2014/main" id="{6817F146-1863-4422-8841-367EBD467078}"/>
            </a:ext>
          </a:extLst>
        </xdr:cNvPr>
        <xdr:cNvSpPr/>
      </xdr:nvSpPr>
      <xdr:spPr>
        <a:xfrm>
          <a:off x="17937480" y="13215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152400</xdr:rowOff>
    </xdr:from>
    <xdr:to>
      <xdr:col>111</xdr:col>
      <xdr:colOff>177800</xdr:colOff>
      <xdr:row>79</xdr:row>
      <xdr:rowOff>19050</xdr:rowOff>
    </xdr:to>
    <xdr:cxnSp macro="">
      <xdr:nvCxnSpPr>
        <xdr:cNvPr id="640" name="直線コネクタ 639">
          <a:extLst>
            <a:ext uri="{FF2B5EF4-FFF2-40B4-BE49-F238E27FC236}">
              <a16:creationId xmlns:a16="http://schemas.microsoft.com/office/drawing/2014/main" id="{8B931D57-CE7D-4E65-86AC-03038E97495E}"/>
            </a:ext>
          </a:extLst>
        </xdr:cNvPr>
        <xdr:cNvCxnSpPr/>
      </xdr:nvCxnSpPr>
      <xdr:spPr>
        <a:xfrm flipV="1">
          <a:off x="17988280" y="1322832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99077</xdr:rowOff>
    </xdr:from>
    <xdr:ext cx="469744" cy="259045"/>
    <xdr:sp macro="" textlink="">
      <xdr:nvSpPr>
        <xdr:cNvPr id="641" name="n_1aveValue【児童館】&#10;一人当たり面積">
          <a:extLst>
            <a:ext uri="{FF2B5EF4-FFF2-40B4-BE49-F238E27FC236}">
              <a16:creationId xmlns:a16="http://schemas.microsoft.com/office/drawing/2014/main" id="{9C26F048-7DD5-4477-9C26-DBCAA48F4888}"/>
            </a:ext>
          </a:extLst>
        </xdr:cNvPr>
        <xdr:cNvSpPr txBox="1"/>
      </xdr:nvSpPr>
      <xdr:spPr>
        <a:xfrm>
          <a:off x="18561127" y="1401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642" name="n_2aveValue【児童館】&#10;一人当たり面積">
          <a:extLst>
            <a:ext uri="{FF2B5EF4-FFF2-40B4-BE49-F238E27FC236}">
              <a16:creationId xmlns:a16="http://schemas.microsoft.com/office/drawing/2014/main" id="{86A561A7-27EF-41BD-A5F2-912EF8E28E4B}"/>
            </a:ext>
          </a:extLst>
        </xdr:cNvPr>
        <xdr:cNvSpPr txBox="1"/>
      </xdr:nvSpPr>
      <xdr:spPr>
        <a:xfrm>
          <a:off x="17776267" y="1408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67327</xdr:rowOff>
    </xdr:from>
    <xdr:ext cx="469744" cy="259045"/>
    <xdr:sp macro="" textlink="">
      <xdr:nvSpPr>
        <xdr:cNvPr id="643" name="n_3aveValue【児童館】&#10;一人当たり面積">
          <a:extLst>
            <a:ext uri="{FF2B5EF4-FFF2-40B4-BE49-F238E27FC236}">
              <a16:creationId xmlns:a16="http://schemas.microsoft.com/office/drawing/2014/main" id="{C09ACE1A-A5E1-4C49-A60C-743938E6151F}"/>
            </a:ext>
          </a:extLst>
        </xdr:cNvPr>
        <xdr:cNvSpPr txBox="1"/>
      </xdr:nvSpPr>
      <xdr:spPr>
        <a:xfrm>
          <a:off x="17001567" y="1414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48277</xdr:rowOff>
    </xdr:from>
    <xdr:ext cx="469744" cy="259045"/>
    <xdr:sp macro="" textlink="">
      <xdr:nvSpPr>
        <xdr:cNvPr id="644" name="n_1mainValue【児童館】&#10;一人当たり面積">
          <a:extLst>
            <a:ext uri="{FF2B5EF4-FFF2-40B4-BE49-F238E27FC236}">
              <a16:creationId xmlns:a16="http://schemas.microsoft.com/office/drawing/2014/main" id="{8BEC0641-A841-402B-BB4E-1E5E3AD8A5FD}"/>
            </a:ext>
          </a:extLst>
        </xdr:cNvPr>
        <xdr:cNvSpPr txBox="1"/>
      </xdr:nvSpPr>
      <xdr:spPr>
        <a:xfrm>
          <a:off x="18561127" y="1295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86377</xdr:rowOff>
    </xdr:from>
    <xdr:ext cx="469744" cy="259045"/>
    <xdr:sp macro="" textlink="">
      <xdr:nvSpPr>
        <xdr:cNvPr id="645" name="n_2mainValue【児童館】&#10;一人当たり面積">
          <a:extLst>
            <a:ext uri="{FF2B5EF4-FFF2-40B4-BE49-F238E27FC236}">
              <a16:creationId xmlns:a16="http://schemas.microsoft.com/office/drawing/2014/main" id="{BFAE8AEA-7EC4-4D14-9B51-335C773F32F9}"/>
            </a:ext>
          </a:extLst>
        </xdr:cNvPr>
        <xdr:cNvSpPr txBox="1"/>
      </xdr:nvSpPr>
      <xdr:spPr>
        <a:xfrm>
          <a:off x="17776267" y="129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a:extLst>
            <a:ext uri="{FF2B5EF4-FFF2-40B4-BE49-F238E27FC236}">
              <a16:creationId xmlns:a16="http://schemas.microsoft.com/office/drawing/2014/main" id="{8E038B75-41D7-4896-8318-B548AA5C524D}"/>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a:extLst>
            <a:ext uri="{FF2B5EF4-FFF2-40B4-BE49-F238E27FC236}">
              <a16:creationId xmlns:a16="http://schemas.microsoft.com/office/drawing/2014/main" id="{96BD7923-1203-4EB7-9D97-6A59867E4A9C}"/>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a:extLst>
            <a:ext uri="{FF2B5EF4-FFF2-40B4-BE49-F238E27FC236}">
              <a16:creationId xmlns:a16="http://schemas.microsoft.com/office/drawing/2014/main" id="{A41ED409-97F7-449D-ADE0-E2AB45051E7D}"/>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a:extLst>
            <a:ext uri="{FF2B5EF4-FFF2-40B4-BE49-F238E27FC236}">
              <a16:creationId xmlns:a16="http://schemas.microsoft.com/office/drawing/2014/main" id="{DACE658B-6260-4257-9954-7088605959CB}"/>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a:extLst>
            <a:ext uri="{FF2B5EF4-FFF2-40B4-BE49-F238E27FC236}">
              <a16:creationId xmlns:a16="http://schemas.microsoft.com/office/drawing/2014/main" id="{A7D0FFB4-4262-405B-A939-5DC9C7DF26FF}"/>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a:extLst>
            <a:ext uri="{FF2B5EF4-FFF2-40B4-BE49-F238E27FC236}">
              <a16:creationId xmlns:a16="http://schemas.microsoft.com/office/drawing/2014/main" id="{C92D9D24-A103-4B46-A509-88202E605F02}"/>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a:extLst>
            <a:ext uri="{FF2B5EF4-FFF2-40B4-BE49-F238E27FC236}">
              <a16:creationId xmlns:a16="http://schemas.microsoft.com/office/drawing/2014/main" id="{12D5B001-6FFA-4773-847D-AD4124F28773}"/>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a16="http://schemas.microsoft.com/office/drawing/2014/main" id="{BC14C6F2-828C-4CC6-ADDA-D67273FDDBE7}"/>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a:extLst>
            <a:ext uri="{FF2B5EF4-FFF2-40B4-BE49-F238E27FC236}">
              <a16:creationId xmlns:a16="http://schemas.microsoft.com/office/drawing/2014/main" id="{B5977A8A-9E11-48DD-A06B-6C18E13986C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a:extLst>
            <a:ext uri="{FF2B5EF4-FFF2-40B4-BE49-F238E27FC236}">
              <a16:creationId xmlns:a16="http://schemas.microsoft.com/office/drawing/2014/main" id="{5D1EBB02-4F47-484A-BA71-61EA751599B6}"/>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56" name="テキスト ボックス 655">
          <a:extLst>
            <a:ext uri="{FF2B5EF4-FFF2-40B4-BE49-F238E27FC236}">
              <a16:creationId xmlns:a16="http://schemas.microsoft.com/office/drawing/2014/main" id="{CE8B2A3E-244E-4C38-9412-42175C16C6D8}"/>
            </a:ext>
          </a:extLst>
        </xdr:cNvPr>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7" name="直線コネクタ 656">
          <a:extLst>
            <a:ext uri="{FF2B5EF4-FFF2-40B4-BE49-F238E27FC236}">
              <a16:creationId xmlns:a16="http://schemas.microsoft.com/office/drawing/2014/main" id="{01F4CE35-D578-4152-9190-CFCBDC236EE5}"/>
            </a:ext>
          </a:extLst>
        </xdr:cNvPr>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58" name="テキスト ボックス 657">
          <a:extLst>
            <a:ext uri="{FF2B5EF4-FFF2-40B4-BE49-F238E27FC236}">
              <a16:creationId xmlns:a16="http://schemas.microsoft.com/office/drawing/2014/main" id="{48BE50CD-2754-4091-B7C8-C8BEE4E17364}"/>
            </a:ext>
          </a:extLst>
        </xdr:cNvPr>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9" name="直線コネクタ 658">
          <a:extLst>
            <a:ext uri="{FF2B5EF4-FFF2-40B4-BE49-F238E27FC236}">
              <a16:creationId xmlns:a16="http://schemas.microsoft.com/office/drawing/2014/main" id="{68A99708-DD23-4DE3-AF2F-94D39238E2D1}"/>
            </a:ext>
          </a:extLst>
        </xdr:cNvPr>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60" name="テキスト ボックス 659">
          <a:extLst>
            <a:ext uri="{FF2B5EF4-FFF2-40B4-BE49-F238E27FC236}">
              <a16:creationId xmlns:a16="http://schemas.microsoft.com/office/drawing/2014/main" id="{CF85A25B-9842-4019-B935-0FDAF19D212F}"/>
            </a:ext>
          </a:extLst>
        </xdr:cNvPr>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61" name="直線コネクタ 660">
          <a:extLst>
            <a:ext uri="{FF2B5EF4-FFF2-40B4-BE49-F238E27FC236}">
              <a16:creationId xmlns:a16="http://schemas.microsoft.com/office/drawing/2014/main" id="{FCE6AF9F-DA9A-4E19-9FFD-EF225B119406}"/>
            </a:ext>
          </a:extLst>
        </xdr:cNvPr>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62" name="テキスト ボックス 661">
          <a:extLst>
            <a:ext uri="{FF2B5EF4-FFF2-40B4-BE49-F238E27FC236}">
              <a16:creationId xmlns:a16="http://schemas.microsoft.com/office/drawing/2014/main" id="{1A294395-26C2-434B-B612-CC409E514FA4}"/>
            </a:ext>
          </a:extLst>
        </xdr:cNvPr>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3" name="直線コネクタ 662">
          <a:extLst>
            <a:ext uri="{FF2B5EF4-FFF2-40B4-BE49-F238E27FC236}">
              <a16:creationId xmlns:a16="http://schemas.microsoft.com/office/drawing/2014/main" id="{B4D7EA02-FC1D-4579-9D7A-B4258FCCCF1E}"/>
            </a:ext>
          </a:extLst>
        </xdr:cNvPr>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64" name="テキスト ボックス 663">
          <a:extLst>
            <a:ext uri="{FF2B5EF4-FFF2-40B4-BE49-F238E27FC236}">
              <a16:creationId xmlns:a16="http://schemas.microsoft.com/office/drawing/2014/main" id="{4A26E5E4-8251-41A3-9F74-9C62978B4E27}"/>
            </a:ext>
          </a:extLst>
        </xdr:cNvPr>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65D388C8-48C4-46A7-8623-DB326C820C7C}"/>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6" name="テキスト ボックス 665">
          <a:extLst>
            <a:ext uri="{FF2B5EF4-FFF2-40B4-BE49-F238E27FC236}">
              <a16:creationId xmlns:a16="http://schemas.microsoft.com/office/drawing/2014/main" id="{E45E916C-ED9F-4206-BEA5-51EF04E933EC}"/>
            </a:ext>
          </a:extLst>
        </xdr:cNvPr>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id="{39DFED02-17FC-4889-A38E-B0E21F555E15}"/>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106</xdr:row>
      <xdr:rowOff>153924</xdr:rowOff>
    </xdr:to>
    <xdr:cxnSp macro="">
      <xdr:nvCxnSpPr>
        <xdr:cNvPr id="668" name="直線コネクタ 667">
          <a:extLst>
            <a:ext uri="{FF2B5EF4-FFF2-40B4-BE49-F238E27FC236}">
              <a16:creationId xmlns:a16="http://schemas.microsoft.com/office/drawing/2014/main" id="{3BAE00A7-DC6A-4FFC-9A99-1C20670D596F}"/>
            </a:ext>
          </a:extLst>
        </xdr:cNvPr>
        <xdr:cNvCxnSpPr/>
      </xdr:nvCxnSpPr>
      <xdr:spPr>
        <a:xfrm flipV="1">
          <a:off x="14375764" y="16817339"/>
          <a:ext cx="0" cy="1106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157751</xdr:rowOff>
    </xdr:from>
    <xdr:ext cx="405111" cy="259045"/>
    <xdr:sp macro="" textlink="">
      <xdr:nvSpPr>
        <xdr:cNvPr id="669" name="【公民館】&#10;有形固定資産減価償却率最小値テキスト">
          <a:extLst>
            <a:ext uri="{FF2B5EF4-FFF2-40B4-BE49-F238E27FC236}">
              <a16:creationId xmlns:a16="http://schemas.microsoft.com/office/drawing/2014/main" id="{7299C4EA-30DF-4306-8F4D-BFAD6EAEF54E}"/>
            </a:ext>
          </a:extLst>
        </xdr:cNvPr>
        <xdr:cNvSpPr txBox="1"/>
      </xdr:nvSpPr>
      <xdr:spPr>
        <a:xfrm>
          <a:off x="14414500" y="1792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153924</xdr:rowOff>
    </xdr:from>
    <xdr:to>
      <xdr:col>86</xdr:col>
      <xdr:colOff>25400</xdr:colOff>
      <xdr:row>106</xdr:row>
      <xdr:rowOff>153924</xdr:rowOff>
    </xdr:to>
    <xdr:cxnSp macro="">
      <xdr:nvCxnSpPr>
        <xdr:cNvPr id="670" name="直線コネクタ 669">
          <a:extLst>
            <a:ext uri="{FF2B5EF4-FFF2-40B4-BE49-F238E27FC236}">
              <a16:creationId xmlns:a16="http://schemas.microsoft.com/office/drawing/2014/main" id="{696E02B7-4E56-41E7-B537-3315093CF74B}"/>
            </a:ext>
          </a:extLst>
        </xdr:cNvPr>
        <xdr:cNvCxnSpPr/>
      </xdr:nvCxnSpPr>
      <xdr:spPr>
        <a:xfrm>
          <a:off x="14287500" y="179237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671" name="【公民館】&#10;有形固定資産減価償却率最大値テキスト">
          <a:extLst>
            <a:ext uri="{FF2B5EF4-FFF2-40B4-BE49-F238E27FC236}">
              <a16:creationId xmlns:a16="http://schemas.microsoft.com/office/drawing/2014/main" id="{D56D7444-31CC-4D5D-ACD3-AF4A077A60F9}"/>
            </a:ext>
          </a:extLst>
        </xdr:cNvPr>
        <xdr:cNvSpPr txBox="1"/>
      </xdr:nvSpPr>
      <xdr:spPr>
        <a:xfrm>
          <a:off x="14414500" y="16596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672" name="直線コネクタ 671">
          <a:extLst>
            <a:ext uri="{FF2B5EF4-FFF2-40B4-BE49-F238E27FC236}">
              <a16:creationId xmlns:a16="http://schemas.microsoft.com/office/drawing/2014/main" id="{464D45C3-4063-4CB4-B8F0-DE1FE0164B82}"/>
            </a:ext>
          </a:extLst>
        </xdr:cNvPr>
        <xdr:cNvCxnSpPr/>
      </xdr:nvCxnSpPr>
      <xdr:spPr>
        <a:xfrm>
          <a:off x="14287500" y="16817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51833</xdr:rowOff>
    </xdr:from>
    <xdr:ext cx="405111" cy="259045"/>
    <xdr:sp macro="" textlink="">
      <xdr:nvSpPr>
        <xdr:cNvPr id="673" name="【公民館】&#10;有形固定資産減価償却率平均値テキスト">
          <a:extLst>
            <a:ext uri="{FF2B5EF4-FFF2-40B4-BE49-F238E27FC236}">
              <a16:creationId xmlns:a16="http://schemas.microsoft.com/office/drawing/2014/main" id="{0DA0FD7D-E187-4A28-8965-B3AC85F4B088}"/>
            </a:ext>
          </a:extLst>
        </xdr:cNvPr>
        <xdr:cNvSpPr txBox="1"/>
      </xdr:nvSpPr>
      <xdr:spPr>
        <a:xfrm>
          <a:off x="14414500" y="17318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73406</xdr:rowOff>
    </xdr:from>
    <xdr:to>
      <xdr:col>85</xdr:col>
      <xdr:colOff>177800</xdr:colOff>
      <xdr:row>104</xdr:row>
      <xdr:rowOff>3556</xdr:rowOff>
    </xdr:to>
    <xdr:sp macro="" textlink="">
      <xdr:nvSpPr>
        <xdr:cNvPr id="674" name="フローチャート: 判断 673">
          <a:extLst>
            <a:ext uri="{FF2B5EF4-FFF2-40B4-BE49-F238E27FC236}">
              <a16:creationId xmlns:a16="http://schemas.microsoft.com/office/drawing/2014/main" id="{50F3CE66-E753-43EC-A002-13022E265CB4}"/>
            </a:ext>
          </a:extLst>
        </xdr:cNvPr>
        <xdr:cNvSpPr/>
      </xdr:nvSpPr>
      <xdr:spPr>
        <a:xfrm>
          <a:off x="14325600" y="1734032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23113</xdr:rowOff>
    </xdr:from>
    <xdr:to>
      <xdr:col>81</xdr:col>
      <xdr:colOff>101600</xdr:colOff>
      <xdr:row>103</xdr:row>
      <xdr:rowOff>124713</xdr:rowOff>
    </xdr:to>
    <xdr:sp macro="" textlink="">
      <xdr:nvSpPr>
        <xdr:cNvPr id="675" name="フローチャート: 判断 674">
          <a:extLst>
            <a:ext uri="{FF2B5EF4-FFF2-40B4-BE49-F238E27FC236}">
              <a16:creationId xmlns:a16="http://schemas.microsoft.com/office/drawing/2014/main" id="{22702670-E94B-44C5-BA0F-5CB5F286D779}"/>
            </a:ext>
          </a:extLst>
        </xdr:cNvPr>
        <xdr:cNvSpPr/>
      </xdr:nvSpPr>
      <xdr:spPr>
        <a:xfrm>
          <a:off x="13578840" y="17290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57404</xdr:rowOff>
    </xdr:from>
    <xdr:to>
      <xdr:col>76</xdr:col>
      <xdr:colOff>165100</xdr:colOff>
      <xdr:row>104</xdr:row>
      <xdr:rowOff>159004</xdr:rowOff>
    </xdr:to>
    <xdr:sp macro="" textlink="">
      <xdr:nvSpPr>
        <xdr:cNvPr id="676" name="フローチャート: 判断 675">
          <a:extLst>
            <a:ext uri="{FF2B5EF4-FFF2-40B4-BE49-F238E27FC236}">
              <a16:creationId xmlns:a16="http://schemas.microsoft.com/office/drawing/2014/main" id="{A891A336-DFD5-416D-BFD9-743505AD322D}"/>
            </a:ext>
          </a:extLst>
        </xdr:cNvPr>
        <xdr:cNvSpPr/>
      </xdr:nvSpPr>
      <xdr:spPr>
        <a:xfrm>
          <a:off x="12804140" y="1749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167132</xdr:rowOff>
    </xdr:from>
    <xdr:to>
      <xdr:col>72</xdr:col>
      <xdr:colOff>38100</xdr:colOff>
      <xdr:row>105</xdr:row>
      <xdr:rowOff>97282</xdr:rowOff>
    </xdr:to>
    <xdr:sp macro="" textlink="">
      <xdr:nvSpPr>
        <xdr:cNvPr id="677" name="フローチャート: 判断 676">
          <a:extLst>
            <a:ext uri="{FF2B5EF4-FFF2-40B4-BE49-F238E27FC236}">
              <a16:creationId xmlns:a16="http://schemas.microsoft.com/office/drawing/2014/main" id="{A235A180-B554-4347-AEE9-E6564D0600CC}"/>
            </a:ext>
          </a:extLst>
        </xdr:cNvPr>
        <xdr:cNvSpPr/>
      </xdr:nvSpPr>
      <xdr:spPr>
        <a:xfrm>
          <a:off x="12029440" y="176016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EAC061BC-07BE-4739-9D40-3AB848A3804D}"/>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4875CC61-E0A2-44B3-BF17-142A2B2734A9}"/>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7C94CA23-AC2B-49E1-9A73-C696A4BE08CF}"/>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B3C7BF9F-1857-4FA0-862F-A38A107FFE4C}"/>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F8B30D01-3EF9-47A4-9B3F-81D957914AFD}"/>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2539</xdr:rowOff>
    </xdr:from>
    <xdr:to>
      <xdr:col>85</xdr:col>
      <xdr:colOff>177800</xdr:colOff>
      <xdr:row>100</xdr:row>
      <xdr:rowOff>104139</xdr:rowOff>
    </xdr:to>
    <xdr:sp macro="" textlink="">
      <xdr:nvSpPr>
        <xdr:cNvPr id="683" name="楕円 682">
          <a:extLst>
            <a:ext uri="{FF2B5EF4-FFF2-40B4-BE49-F238E27FC236}">
              <a16:creationId xmlns:a16="http://schemas.microsoft.com/office/drawing/2014/main" id="{13E316F2-F917-423A-981D-5F87B9721B9F}"/>
            </a:ext>
          </a:extLst>
        </xdr:cNvPr>
        <xdr:cNvSpPr/>
      </xdr:nvSpPr>
      <xdr:spPr>
        <a:xfrm>
          <a:off x="14325600" y="1676653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127016</xdr:rowOff>
    </xdr:from>
    <xdr:ext cx="405111" cy="259045"/>
    <xdr:sp macro="" textlink="">
      <xdr:nvSpPr>
        <xdr:cNvPr id="684" name="【公民館】&#10;有形固定資産減価償却率該当値テキスト">
          <a:extLst>
            <a:ext uri="{FF2B5EF4-FFF2-40B4-BE49-F238E27FC236}">
              <a16:creationId xmlns:a16="http://schemas.microsoft.com/office/drawing/2014/main" id="{24C45FA5-3F94-4CEC-834A-1DEF5B53930A}"/>
            </a:ext>
          </a:extLst>
        </xdr:cNvPr>
        <xdr:cNvSpPr txBox="1"/>
      </xdr:nvSpPr>
      <xdr:spPr>
        <a:xfrm>
          <a:off x="14414500" y="1672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89408</xdr:rowOff>
    </xdr:from>
    <xdr:to>
      <xdr:col>81</xdr:col>
      <xdr:colOff>101600</xdr:colOff>
      <xdr:row>101</xdr:row>
      <xdr:rowOff>19558</xdr:rowOff>
    </xdr:to>
    <xdr:sp macro="" textlink="">
      <xdr:nvSpPr>
        <xdr:cNvPr id="685" name="楕円 684">
          <a:extLst>
            <a:ext uri="{FF2B5EF4-FFF2-40B4-BE49-F238E27FC236}">
              <a16:creationId xmlns:a16="http://schemas.microsoft.com/office/drawing/2014/main" id="{CA49F1FC-9CC5-41F7-89D4-1AAA38C6FEE4}"/>
            </a:ext>
          </a:extLst>
        </xdr:cNvPr>
        <xdr:cNvSpPr/>
      </xdr:nvSpPr>
      <xdr:spPr>
        <a:xfrm>
          <a:off x="13578840" y="168534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53339</xdr:rowOff>
    </xdr:from>
    <xdr:to>
      <xdr:col>85</xdr:col>
      <xdr:colOff>127000</xdr:colOff>
      <xdr:row>100</xdr:row>
      <xdr:rowOff>140208</xdr:rowOff>
    </xdr:to>
    <xdr:cxnSp macro="">
      <xdr:nvCxnSpPr>
        <xdr:cNvPr id="686" name="直線コネクタ 685">
          <a:extLst>
            <a:ext uri="{FF2B5EF4-FFF2-40B4-BE49-F238E27FC236}">
              <a16:creationId xmlns:a16="http://schemas.microsoft.com/office/drawing/2014/main" id="{118A6DE2-0ADC-402C-BB8D-D881B4E769F4}"/>
            </a:ext>
          </a:extLst>
        </xdr:cNvPr>
        <xdr:cNvCxnSpPr/>
      </xdr:nvCxnSpPr>
      <xdr:spPr>
        <a:xfrm flipV="1">
          <a:off x="13629640" y="16817339"/>
          <a:ext cx="74676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4826</xdr:rowOff>
    </xdr:from>
    <xdr:to>
      <xdr:col>76</xdr:col>
      <xdr:colOff>165100</xdr:colOff>
      <xdr:row>101</xdr:row>
      <xdr:rowOff>106426</xdr:rowOff>
    </xdr:to>
    <xdr:sp macro="" textlink="">
      <xdr:nvSpPr>
        <xdr:cNvPr id="687" name="楕円 686">
          <a:extLst>
            <a:ext uri="{FF2B5EF4-FFF2-40B4-BE49-F238E27FC236}">
              <a16:creationId xmlns:a16="http://schemas.microsoft.com/office/drawing/2014/main" id="{0D0BF10A-AF62-45FA-AD13-85F31EBF37DF}"/>
            </a:ext>
          </a:extLst>
        </xdr:cNvPr>
        <xdr:cNvSpPr/>
      </xdr:nvSpPr>
      <xdr:spPr>
        <a:xfrm>
          <a:off x="12804140" y="1693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140208</xdr:rowOff>
    </xdr:from>
    <xdr:to>
      <xdr:col>81</xdr:col>
      <xdr:colOff>50800</xdr:colOff>
      <xdr:row>101</xdr:row>
      <xdr:rowOff>55626</xdr:rowOff>
    </xdr:to>
    <xdr:cxnSp macro="">
      <xdr:nvCxnSpPr>
        <xdr:cNvPr id="688" name="直線コネクタ 687">
          <a:extLst>
            <a:ext uri="{FF2B5EF4-FFF2-40B4-BE49-F238E27FC236}">
              <a16:creationId xmlns:a16="http://schemas.microsoft.com/office/drawing/2014/main" id="{047F7B1E-9277-4467-93B7-68FC6B21D713}"/>
            </a:ext>
          </a:extLst>
        </xdr:cNvPr>
        <xdr:cNvCxnSpPr/>
      </xdr:nvCxnSpPr>
      <xdr:spPr>
        <a:xfrm flipV="1">
          <a:off x="12854940" y="16904208"/>
          <a:ext cx="7747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115840</xdr:rowOff>
    </xdr:from>
    <xdr:ext cx="405111" cy="259045"/>
    <xdr:sp macro="" textlink="">
      <xdr:nvSpPr>
        <xdr:cNvPr id="689" name="n_1aveValue【公民館】&#10;有形固定資産減価償却率">
          <a:extLst>
            <a:ext uri="{FF2B5EF4-FFF2-40B4-BE49-F238E27FC236}">
              <a16:creationId xmlns:a16="http://schemas.microsoft.com/office/drawing/2014/main" id="{F406DCE2-3067-4216-BA9E-5383E6AC55BB}"/>
            </a:ext>
          </a:extLst>
        </xdr:cNvPr>
        <xdr:cNvSpPr txBox="1"/>
      </xdr:nvSpPr>
      <xdr:spPr>
        <a:xfrm>
          <a:off x="13437244" y="17382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150131</xdr:rowOff>
    </xdr:from>
    <xdr:ext cx="405111" cy="259045"/>
    <xdr:sp macro="" textlink="">
      <xdr:nvSpPr>
        <xdr:cNvPr id="690" name="n_2aveValue【公民館】&#10;有形固定資産減価償却率">
          <a:extLst>
            <a:ext uri="{FF2B5EF4-FFF2-40B4-BE49-F238E27FC236}">
              <a16:creationId xmlns:a16="http://schemas.microsoft.com/office/drawing/2014/main" id="{C42D6F15-6E52-4579-92E7-CF8F65EB13A1}"/>
            </a:ext>
          </a:extLst>
        </xdr:cNvPr>
        <xdr:cNvSpPr txBox="1"/>
      </xdr:nvSpPr>
      <xdr:spPr>
        <a:xfrm>
          <a:off x="12675244" y="1758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113809</xdr:rowOff>
    </xdr:from>
    <xdr:ext cx="405111" cy="259045"/>
    <xdr:sp macro="" textlink="">
      <xdr:nvSpPr>
        <xdr:cNvPr id="691" name="n_3aveValue【公民館】&#10;有形固定資産減価償却率">
          <a:extLst>
            <a:ext uri="{FF2B5EF4-FFF2-40B4-BE49-F238E27FC236}">
              <a16:creationId xmlns:a16="http://schemas.microsoft.com/office/drawing/2014/main" id="{80824B1A-840C-4A90-BB2F-199FF0CA3B2A}"/>
            </a:ext>
          </a:extLst>
        </xdr:cNvPr>
        <xdr:cNvSpPr txBox="1"/>
      </xdr:nvSpPr>
      <xdr:spPr>
        <a:xfrm>
          <a:off x="11900544" y="17380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36085</xdr:rowOff>
    </xdr:from>
    <xdr:ext cx="405111" cy="259045"/>
    <xdr:sp macro="" textlink="">
      <xdr:nvSpPr>
        <xdr:cNvPr id="692" name="n_1mainValue【公民館】&#10;有形固定資産減価償却率">
          <a:extLst>
            <a:ext uri="{FF2B5EF4-FFF2-40B4-BE49-F238E27FC236}">
              <a16:creationId xmlns:a16="http://schemas.microsoft.com/office/drawing/2014/main" id="{B952EB18-6A32-4620-8833-811463B035E1}"/>
            </a:ext>
          </a:extLst>
        </xdr:cNvPr>
        <xdr:cNvSpPr txBox="1"/>
      </xdr:nvSpPr>
      <xdr:spPr>
        <a:xfrm>
          <a:off x="13437244" y="1663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122953</xdr:rowOff>
    </xdr:from>
    <xdr:ext cx="405111" cy="259045"/>
    <xdr:sp macro="" textlink="">
      <xdr:nvSpPr>
        <xdr:cNvPr id="693" name="n_2mainValue【公民館】&#10;有形固定資産減価償却率">
          <a:extLst>
            <a:ext uri="{FF2B5EF4-FFF2-40B4-BE49-F238E27FC236}">
              <a16:creationId xmlns:a16="http://schemas.microsoft.com/office/drawing/2014/main" id="{A4AD0083-89D5-4743-8AAC-3738E88B9C1C}"/>
            </a:ext>
          </a:extLst>
        </xdr:cNvPr>
        <xdr:cNvSpPr txBox="1"/>
      </xdr:nvSpPr>
      <xdr:spPr>
        <a:xfrm>
          <a:off x="12675244" y="1671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2658059F-92F1-4791-B548-1058FD070F37}"/>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0AFF03B3-D15B-4E12-BC8C-BE828941673C}"/>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A20AF83D-A55A-4761-83FB-A94D88F8F3C4}"/>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4BB3890E-7AB9-4957-A621-7AC6713F66E7}"/>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F6DB602C-B9D2-40BF-B927-3B0958D8C476}"/>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A2183BF7-4216-421A-A40B-67463438D668}"/>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12369A65-32A7-49D5-B6F5-CFEB4DD2014B}"/>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BF531CB8-A9EA-4928-92F0-ABDA4385D6D4}"/>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0D608844-4363-440D-8A9F-CEC5C71BB2F8}"/>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19F567BB-0AE4-4EEF-BF4A-F149D7CD7DEA}"/>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4" name="直線コネクタ 703">
          <a:extLst>
            <a:ext uri="{FF2B5EF4-FFF2-40B4-BE49-F238E27FC236}">
              <a16:creationId xmlns:a16="http://schemas.microsoft.com/office/drawing/2014/main" id="{713A1C61-06E6-4AB2-891A-C73715C1BEA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5" name="テキスト ボックス 704">
          <a:extLst>
            <a:ext uri="{FF2B5EF4-FFF2-40B4-BE49-F238E27FC236}">
              <a16:creationId xmlns:a16="http://schemas.microsoft.com/office/drawing/2014/main" id="{95469C65-D9F4-4DFF-BE5E-92408C70517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6" name="直線コネクタ 705">
          <a:extLst>
            <a:ext uri="{FF2B5EF4-FFF2-40B4-BE49-F238E27FC236}">
              <a16:creationId xmlns:a16="http://schemas.microsoft.com/office/drawing/2014/main" id="{876FA0B3-D891-4DFE-B673-B6E461294F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7" name="テキスト ボックス 706">
          <a:extLst>
            <a:ext uri="{FF2B5EF4-FFF2-40B4-BE49-F238E27FC236}">
              <a16:creationId xmlns:a16="http://schemas.microsoft.com/office/drawing/2014/main" id="{989B308D-115A-4F5B-9ABA-1DB88B0717EC}"/>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8" name="直線コネクタ 707">
          <a:extLst>
            <a:ext uri="{FF2B5EF4-FFF2-40B4-BE49-F238E27FC236}">
              <a16:creationId xmlns:a16="http://schemas.microsoft.com/office/drawing/2014/main" id="{9F9A6850-B2E8-4F27-A590-D8938BF52375}"/>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9" name="テキスト ボックス 708">
          <a:extLst>
            <a:ext uri="{FF2B5EF4-FFF2-40B4-BE49-F238E27FC236}">
              <a16:creationId xmlns:a16="http://schemas.microsoft.com/office/drawing/2014/main" id="{D5C8FED7-3A40-4FAE-8E75-9032FDB1202C}"/>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0" name="直線コネクタ 709">
          <a:extLst>
            <a:ext uri="{FF2B5EF4-FFF2-40B4-BE49-F238E27FC236}">
              <a16:creationId xmlns:a16="http://schemas.microsoft.com/office/drawing/2014/main" id="{DEAD1DFE-FEC4-42EA-864B-7E435DB6A0E7}"/>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1" name="テキスト ボックス 710">
          <a:extLst>
            <a:ext uri="{FF2B5EF4-FFF2-40B4-BE49-F238E27FC236}">
              <a16:creationId xmlns:a16="http://schemas.microsoft.com/office/drawing/2014/main" id="{5AEC41D2-B26D-4C83-94EF-8A49A9AD538E}"/>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2" name="直線コネクタ 711">
          <a:extLst>
            <a:ext uri="{FF2B5EF4-FFF2-40B4-BE49-F238E27FC236}">
              <a16:creationId xmlns:a16="http://schemas.microsoft.com/office/drawing/2014/main" id="{5465D62D-1505-4080-BE6E-3A10F3A93827}"/>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3" name="テキスト ボックス 712">
          <a:extLst>
            <a:ext uri="{FF2B5EF4-FFF2-40B4-BE49-F238E27FC236}">
              <a16:creationId xmlns:a16="http://schemas.microsoft.com/office/drawing/2014/main" id="{BA601D06-C691-45FB-832F-83379703DC2D}"/>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4" name="直線コネクタ 713">
          <a:extLst>
            <a:ext uri="{FF2B5EF4-FFF2-40B4-BE49-F238E27FC236}">
              <a16:creationId xmlns:a16="http://schemas.microsoft.com/office/drawing/2014/main" id="{6FA1589D-4F7B-4849-9B4B-0A2EE266E44F}"/>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5" name="テキスト ボックス 714">
          <a:extLst>
            <a:ext uri="{FF2B5EF4-FFF2-40B4-BE49-F238E27FC236}">
              <a16:creationId xmlns:a16="http://schemas.microsoft.com/office/drawing/2014/main" id="{C5E838B3-B4AF-4BEC-8D19-315159830E5C}"/>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9233820B-4F70-4DBE-93E7-B7C44428278E}"/>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a:extLst>
            <a:ext uri="{FF2B5EF4-FFF2-40B4-BE49-F238E27FC236}">
              <a16:creationId xmlns:a16="http://schemas.microsoft.com/office/drawing/2014/main" id="{E1E72101-9CBF-4B05-94B2-06057EB7DDB3}"/>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a:extLst>
            <a:ext uri="{FF2B5EF4-FFF2-40B4-BE49-F238E27FC236}">
              <a16:creationId xmlns:a16="http://schemas.microsoft.com/office/drawing/2014/main" id="{7D80924A-6E7B-4D61-93E2-C75705A230A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92529</xdr:rowOff>
    </xdr:to>
    <xdr:cxnSp macro="">
      <xdr:nvCxnSpPr>
        <xdr:cNvPr id="719" name="直線コネクタ 718">
          <a:extLst>
            <a:ext uri="{FF2B5EF4-FFF2-40B4-BE49-F238E27FC236}">
              <a16:creationId xmlns:a16="http://schemas.microsoft.com/office/drawing/2014/main" id="{52002E66-CC86-4CB1-88D2-BD53379DEB57}"/>
            </a:ext>
          </a:extLst>
        </xdr:cNvPr>
        <xdr:cNvCxnSpPr/>
      </xdr:nvCxnSpPr>
      <xdr:spPr>
        <a:xfrm flipV="1">
          <a:off x="19509104" y="16840200"/>
          <a:ext cx="0" cy="1357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96356</xdr:rowOff>
    </xdr:from>
    <xdr:ext cx="469744" cy="259045"/>
    <xdr:sp macro="" textlink="">
      <xdr:nvSpPr>
        <xdr:cNvPr id="720" name="【公民館】&#10;一人当たり面積最小値テキスト">
          <a:extLst>
            <a:ext uri="{FF2B5EF4-FFF2-40B4-BE49-F238E27FC236}">
              <a16:creationId xmlns:a16="http://schemas.microsoft.com/office/drawing/2014/main" id="{8C429757-0E5A-4DF9-A1CA-EF3A0E1F8377}"/>
            </a:ext>
          </a:extLst>
        </xdr:cNvPr>
        <xdr:cNvSpPr txBox="1"/>
      </xdr:nvSpPr>
      <xdr:spPr>
        <a:xfrm>
          <a:off x="19547840" y="1820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92529</xdr:rowOff>
    </xdr:from>
    <xdr:to>
      <xdr:col>116</xdr:col>
      <xdr:colOff>152400</xdr:colOff>
      <xdr:row>108</xdr:row>
      <xdr:rowOff>92529</xdr:rowOff>
    </xdr:to>
    <xdr:cxnSp macro="">
      <xdr:nvCxnSpPr>
        <xdr:cNvPr id="721" name="直線コネクタ 720">
          <a:extLst>
            <a:ext uri="{FF2B5EF4-FFF2-40B4-BE49-F238E27FC236}">
              <a16:creationId xmlns:a16="http://schemas.microsoft.com/office/drawing/2014/main" id="{84C1CB24-891A-43FC-8354-DAF3AA75E278}"/>
            </a:ext>
          </a:extLst>
        </xdr:cNvPr>
        <xdr:cNvCxnSpPr/>
      </xdr:nvCxnSpPr>
      <xdr:spPr>
        <a:xfrm>
          <a:off x="19443700" y="181976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722" name="【公民館】&#10;一人当たり面積最大値テキスト">
          <a:extLst>
            <a:ext uri="{FF2B5EF4-FFF2-40B4-BE49-F238E27FC236}">
              <a16:creationId xmlns:a16="http://schemas.microsoft.com/office/drawing/2014/main" id="{CD74025E-6533-47DA-B5FD-28A04394A01E}"/>
            </a:ext>
          </a:extLst>
        </xdr:cNvPr>
        <xdr:cNvSpPr txBox="1"/>
      </xdr:nvSpPr>
      <xdr:spPr>
        <a:xfrm>
          <a:off x="19547840" y="1661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723" name="直線コネクタ 722">
          <a:extLst>
            <a:ext uri="{FF2B5EF4-FFF2-40B4-BE49-F238E27FC236}">
              <a16:creationId xmlns:a16="http://schemas.microsoft.com/office/drawing/2014/main" id="{07F7E29E-02AF-4E19-8A2A-72B8DC87603A}"/>
            </a:ext>
          </a:extLst>
        </xdr:cNvPr>
        <xdr:cNvCxnSpPr/>
      </xdr:nvCxnSpPr>
      <xdr:spPr>
        <a:xfrm>
          <a:off x="19443700" y="1684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109963</xdr:rowOff>
    </xdr:from>
    <xdr:ext cx="469744" cy="259045"/>
    <xdr:sp macro="" textlink="">
      <xdr:nvSpPr>
        <xdr:cNvPr id="724" name="【公民館】&#10;一人当たり面積平均値テキスト">
          <a:extLst>
            <a:ext uri="{FF2B5EF4-FFF2-40B4-BE49-F238E27FC236}">
              <a16:creationId xmlns:a16="http://schemas.microsoft.com/office/drawing/2014/main" id="{483D8538-87D7-4A99-BDE3-B5AFD5E50C6A}"/>
            </a:ext>
          </a:extLst>
        </xdr:cNvPr>
        <xdr:cNvSpPr txBox="1"/>
      </xdr:nvSpPr>
      <xdr:spPr>
        <a:xfrm>
          <a:off x="19547840" y="17376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131536</xdr:rowOff>
    </xdr:from>
    <xdr:to>
      <xdr:col>116</xdr:col>
      <xdr:colOff>114300</xdr:colOff>
      <xdr:row>104</xdr:row>
      <xdr:rowOff>61686</xdr:rowOff>
    </xdr:to>
    <xdr:sp macro="" textlink="">
      <xdr:nvSpPr>
        <xdr:cNvPr id="725" name="フローチャート: 判断 724">
          <a:extLst>
            <a:ext uri="{FF2B5EF4-FFF2-40B4-BE49-F238E27FC236}">
              <a16:creationId xmlns:a16="http://schemas.microsoft.com/office/drawing/2014/main" id="{DCD51CF6-136C-40AF-BBE3-61CF56314209}"/>
            </a:ext>
          </a:extLst>
        </xdr:cNvPr>
        <xdr:cNvSpPr/>
      </xdr:nvSpPr>
      <xdr:spPr>
        <a:xfrm>
          <a:off x="19458940" y="173984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115207</xdr:rowOff>
    </xdr:from>
    <xdr:to>
      <xdr:col>112</xdr:col>
      <xdr:colOff>38100</xdr:colOff>
      <xdr:row>104</xdr:row>
      <xdr:rowOff>45357</xdr:rowOff>
    </xdr:to>
    <xdr:sp macro="" textlink="">
      <xdr:nvSpPr>
        <xdr:cNvPr id="726" name="フローチャート: 判断 725">
          <a:extLst>
            <a:ext uri="{FF2B5EF4-FFF2-40B4-BE49-F238E27FC236}">
              <a16:creationId xmlns:a16="http://schemas.microsoft.com/office/drawing/2014/main" id="{43141E86-5897-4E23-A11A-82ACC2314360}"/>
            </a:ext>
          </a:extLst>
        </xdr:cNvPr>
        <xdr:cNvSpPr/>
      </xdr:nvSpPr>
      <xdr:spPr>
        <a:xfrm>
          <a:off x="18735040" y="173821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74386</xdr:rowOff>
    </xdr:from>
    <xdr:to>
      <xdr:col>107</xdr:col>
      <xdr:colOff>101600</xdr:colOff>
      <xdr:row>105</xdr:row>
      <xdr:rowOff>4536</xdr:rowOff>
    </xdr:to>
    <xdr:sp macro="" textlink="">
      <xdr:nvSpPr>
        <xdr:cNvPr id="727" name="フローチャート: 判断 726">
          <a:extLst>
            <a:ext uri="{FF2B5EF4-FFF2-40B4-BE49-F238E27FC236}">
              <a16:creationId xmlns:a16="http://schemas.microsoft.com/office/drawing/2014/main" id="{38627B4F-2325-456C-9DBF-B08C97118516}"/>
            </a:ext>
          </a:extLst>
        </xdr:cNvPr>
        <xdr:cNvSpPr/>
      </xdr:nvSpPr>
      <xdr:spPr>
        <a:xfrm>
          <a:off x="17937480" y="175089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115207</xdr:rowOff>
    </xdr:from>
    <xdr:to>
      <xdr:col>102</xdr:col>
      <xdr:colOff>165100</xdr:colOff>
      <xdr:row>104</xdr:row>
      <xdr:rowOff>45357</xdr:rowOff>
    </xdr:to>
    <xdr:sp macro="" textlink="">
      <xdr:nvSpPr>
        <xdr:cNvPr id="728" name="フローチャート: 判断 727">
          <a:extLst>
            <a:ext uri="{FF2B5EF4-FFF2-40B4-BE49-F238E27FC236}">
              <a16:creationId xmlns:a16="http://schemas.microsoft.com/office/drawing/2014/main" id="{13CA4E36-6030-4A42-89B9-EF682FFB5F5E}"/>
            </a:ext>
          </a:extLst>
        </xdr:cNvPr>
        <xdr:cNvSpPr/>
      </xdr:nvSpPr>
      <xdr:spPr>
        <a:xfrm>
          <a:off x="17162780" y="173821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9068E0AA-FF73-471E-B9C1-513C21041D9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BF3DB9E0-5D50-4D32-BE29-B9C010DE331C}"/>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8FFF7961-1203-4800-A843-4F357A5DE5FD}"/>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E9555C63-73F3-4090-9A45-912B2F06D192}"/>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D0421ABE-033A-44C4-97CD-EC310915FB39}"/>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25400</xdr:rowOff>
    </xdr:from>
    <xdr:to>
      <xdr:col>116</xdr:col>
      <xdr:colOff>114300</xdr:colOff>
      <xdr:row>100</xdr:row>
      <xdr:rowOff>127000</xdr:rowOff>
    </xdr:to>
    <xdr:sp macro="" textlink="">
      <xdr:nvSpPr>
        <xdr:cNvPr id="734" name="楕円 733">
          <a:extLst>
            <a:ext uri="{FF2B5EF4-FFF2-40B4-BE49-F238E27FC236}">
              <a16:creationId xmlns:a16="http://schemas.microsoft.com/office/drawing/2014/main" id="{FB050B91-42AC-4017-AE5C-73C23DE3C91E}"/>
            </a:ext>
          </a:extLst>
        </xdr:cNvPr>
        <xdr:cNvSpPr/>
      </xdr:nvSpPr>
      <xdr:spPr>
        <a:xfrm>
          <a:off x="19458940" y="1678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149877</xdr:rowOff>
    </xdr:from>
    <xdr:ext cx="469744" cy="259045"/>
    <xdr:sp macro="" textlink="">
      <xdr:nvSpPr>
        <xdr:cNvPr id="735" name="【公民館】&#10;一人当たり面積該当値テキスト">
          <a:extLst>
            <a:ext uri="{FF2B5EF4-FFF2-40B4-BE49-F238E27FC236}">
              <a16:creationId xmlns:a16="http://schemas.microsoft.com/office/drawing/2014/main" id="{758BDF2B-E785-492F-844A-5163A17D736A}"/>
            </a:ext>
          </a:extLst>
        </xdr:cNvPr>
        <xdr:cNvSpPr txBox="1"/>
      </xdr:nvSpPr>
      <xdr:spPr>
        <a:xfrm>
          <a:off x="19547840" y="1674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41729</xdr:rowOff>
    </xdr:from>
    <xdr:to>
      <xdr:col>112</xdr:col>
      <xdr:colOff>38100</xdr:colOff>
      <xdr:row>100</xdr:row>
      <xdr:rowOff>143329</xdr:rowOff>
    </xdr:to>
    <xdr:sp macro="" textlink="">
      <xdr:nvSpPr>
        <xdr:cNvPr id="736" name="楕円 735">
          <a:extLst>
            <a:ext uri="{FF2B5EF4-FFF2-40B4-BE49-F238E27FC236}">
              <a16:creationId xmlns:a16="http://schemas.microsoft.com/office/drawing/2014/main" id="{0A4509EF-B8C2-48D2-99B2-569886ABD00A}"/>
            </a:ext>
          </a:extLst>
        </xdr:cNvPr>
        <xdr:cNvSpPr/>
      </xdr:nvSpPr>
      <xdr:spPr>
        <a:xfrm>
          <a:off x="18735040" y="168057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76200</xdr:rowOff>
    </xdr:from>
    <xdr:to>
      <xdr:col>116</xdr:col>
      <xdr:colOff>63500</xdr:colOff>
      <xdr:row>100</xdr:row>
      <xdr:rowOff>92529</xdr:rowOff>
    </xdr:to>
    <xdr:cxnSp macro="">
      <xdr:nvCxnSpPr>
        <xdr:cNvPr id="737" name="直線コネクタ 736">
          <a:extLst>
            <a:ext uri="{FF2B5EF4-FFF2-40B4-BE49-F238E27FC236}">
              <a16:creationId xmlns:a16="http://schemas.microsoft.com/office/drawing/2014/main" id="{D3E12243-DFC4-441E-87F4-67A5D38CA9FA}"/>
            </a:ext>
          </a:extLst>
        </xdr:cNvPr>
        <xdr:cNvCxnSpPr/>
      </xdr:nvCxnSpPr>
      <xdr:spPr>
        <a:xfrm flipV="1">
          <a:off x="18778220" y="16840200"/>
          <a:ext cx="73152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74386</xdr:rowOff>
    </xdr:from>
    <xdr:to>
      <xdr:col>107</xdr:col>
      <xdr:colOff>101600</xdr:colOff>
      <xdr:row>101</xdr:row>
      <xdr:rowOff>4536</xdr:rowOff>
    </xdr:to>
    <xdr:sp macro="" textlink="">
      <xdr:nvSpPr>
        <xdr:cNvPr id="738" name="楕円 737">
          <a:extLst>
            <a:ext uri="{FF2B5EF4-FFF2-40B4-BE49-F238E27FC236}">
              <a16:creationId xmlns:a16="http://schemas.microsoft.com/office/drawing/2014/main" id="{BF27EB4D-7D5B-4A70-8229-C9F0EFDFAD33}"/>
            </a:ext>
          </a:extLst>
        </xdr:cNvPr>
        <xdr:cNvSpPr/>
      </xdr:nvSpPr>
      <xdr:spPr>
        <a:xfrm>
          <a:off x="17937480" y="168383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92529</xdr:rowOff>
    </xdr:from>
    <xdr:to>
      <xdr:col>111</xdr:col>
      <xdr:colOff>177800</xdr:colOff>
      <xdr:row>100</xdr:row>
      <xdr:rowOff>125186</xdr:rowOff>
    </xdr:to>
    <xdr:cxnSp macro="">
      <xdr:nvCxnSpPr>
        <xdr:cNvPr id="739" name="直線コネクタ 738">
          <a:extLst>
            <a:ext uri="{FF2B5EF4-FFF2-40B4-BE49-F238E27FC236}">
              <a16:creationId xmlns:a16="http://schemas.microsoft.com/office/drawing/2014/main" id="{67F68BDA-A73D-4FAC-A5B0-E5B7BD61E36F}"/>
            </a:ext>
          </a:extLst>
        </xdr:cNvPr>
        <xdr:cNvCxnSpPr/>
      </xdr:nvCxnSpPr>
      <xdr:spPr>
        <a:xfrm flipV="1">
          <a:off x="17988280" y="16856529"/>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36484</xdr:rowOff>
    </xdr:from>
    <xdr:ext cx="469744" cy="259045"/>
    <xdr:sp macro="" textlink="">
      <xdr:nvSpPr>
        <xdr:cNvPr id="740" name="n_1aveValue【公民館】&#10;一人当たり面積">
          <a:extLst>
            <a:ext uri="{FF2B5EF4-FFF2-40B4-BE49-F238E27FC236}">
              <a16:creationId xmlns:a16="http://schemas.microsoft.com/office/drawing/2014/main" id="{CED53434-1FE0-4B5D-97ED-05D7889B1327}"/>
            </a:ext>
          </a:extLst>
        </xdr:cNvPr>
        <xdr:cNvSpPr txBox="1"/>
      </xdr:nvSpPr>
      <xdr:spPr>
        <a:xfrm>
          <a:off x="18561127" y="1747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167113</xdr:rowOff>
    </xdr:from>
    <xdr:ext cx="469744" cy="259045"/>
    <xdr:sp macro="" textlink="">
      <xdr:nvSpPr>
        <xdr:cNvPr id="741" name="n_2aveValue【公民館】&#10;一人当たり面積">
          <a:extLst>
            <a:ext uri="{FF2B5EF4-FFF2-40B4-BE49-F238E27FC236}">
              <a16:creationId xmlns:a16="http://schemas.microsoft.com/office/drawing/2014/main" id="{67D499C8-53F0-4B79-9825-EAA3B4F237B4}"/>
            </a:ext>
          </a:extLst>
        </xdr:cNvPr>
        <xdr:cNvSpPr txBox="1"/>
      </xdr:nvSpPr>
      <xdr:spPr>
        <a:xfrm>
          <a:off x="17776267" y="1760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61884</xdr:rowOff>
    </xdr:from>
    <xdr:ext cx="469744" cy="259045"/>
    <xdr:sp macro="" textlink="">
      <xdr:nvSpPr>
        <xdr:cNvPr id="742" name="n_3aveValue【公民館】&#10;一人当たり面積">
          <a:extLst>
            <a:ext uri="{FF2B5EF4-FFF2-40B4-BE49-F238E27FC236}">
              <a16:creationId xmlns:a16="http://schemas.microsoft.com/office/drawing/2014/main" id="{3E437F53-BCD5-4E34-A63F-9AA192A73107}"/>
            </a:ext>
          </a:extLst>
        </xdr:cNvPr>
        <xdr:cNvSpPr txBox="1"/>
      </xdr:nvSpPr>
      <xdr:spPr>
        <a:xfrm>
          <a:off x="17001567" y="1716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159856</xdr:rowOff>
    </xdr:from>
    <xdr:ext cx="469744" cy="259045"/>
    <xdr:sp macro="" textlink="">
      <xdr:nvSpPr>
        <xdr:cNvPr id="743" name="n_1mainValue【公民館】&#10;一人当たり面積">
          <a:extLst>
            <a:ext uri="{FF2B5EF4-FFF2-40B4-BE49-F238E27FC236}">
              <a16:creationId xmlns:a16="http://schemas.microsoft.com/office/drawing/2014/main" id="{1F27C333-2830-4C34-AF3B-96F4D6164456}"/>
            </a:ext>
          </a:extLst>
        </xdr:cNvPr>
        <xdr:cNvSpPr txBox="1"/>
      </xdr:nvSpPr>
      <xdr:spPr>
        <a:xfrm>
          <a:off x="18561127" y="1658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21063</xdr:rowOff>
    </xdr:from>
    <xdr:ext cx="469744" cy="259045"/>
    <xdr:sp macro="" textlink="">
      <xdr:nvSpPr>
        <xdr:cNvPr id="744" name="n_2mainValue【公民館】&#10;一人当たり面積">
          <a:extLst>
            <a:ext uri="{FF2B5EF4-FFF2-40B4-BE49-F238E27FC236}">
              <a16:creationId xmlns:a16="http://schemas.microsoft.com/office/drawing/2014/main" id="{A87E8267-7377-4BE2-A576-EFD56CF8D6FB}"/>
            </a:ext>
          </a:extLst>
        </xdr:cNvPr>
        <xdr:cNvSpPr txBox="1"/>
      </xdr:nvSpPr>
      <xdr:spPr>
        <a:xfrm>
          <a:off x="17776267" y="1661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5" name="正方形/長方形 744">
          <a:extLst>
            <a:ext uri="{FF2B5EF4-FFF2-40B4-BE49-F238E27FC236}">
              <a16:creationId xmlns:a16="http://schemas.microsoft.com/office/drawing/2014/main" id="{03931FDE-2BC3-4405-852C-0FBEA2A22142}"/>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6" name="正方形/長方形 745">
          <a:extLst>
            <a:ext uri="{FF2B5EF4-FFF2-40B4-BE49-F238E27FC236}">
              <a16:creationId xmlns:a16="http://schemas.microsoft.com/office/drawing/2014/main" id="{9E0A7886-C36D-4990-B1C7-4202573851B9}"/>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7" name="テキスト ボックス 746">
          <a:extLst>
            <a:ext uri="{FF2B5EF4-FFF2-40B4-BE49-F238E27FC236}">
              <a16:creationId xmlns:a16="http://schemas.microsoft.com/office/drawing/2014/main" id="{30638A9E-5A59-45AB-831F-435C830EAA6B}"/>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所、児童館、公民館において類似団体内平均と比較して有形固定資産減価償却率が高くなっており、近く建替や改修などが必要となる状況である。しかしながら、施設の適正配置といった観点から総量抑制・複合化（学校など他施設の空きスペースの活用）などを検討</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する必要があり、課題は多い状況である。</a:t>
          </a:r>
        </a:p>
        <a:p>
          <a:r>
            <a:rPr kumimoji="1" lang="ja-JP" altLang="en-US" sz="1300">
              <a:latin typeface="ＭＳ Ｐゴシック" panose="020B0600070205080204" pitchFamily="50" charset="-128"/>
              <a:ea typeface="ＭＳ Ｐゴシック" panose="020B0600070205080204" pitchFamily="50" charset="-128"/>
            </a:rPr>
            <a:t>・学校施設においては類似団体内平均より低いものの、上昇の伸びが大きく老朽化が進行している状況が推察される。建替・改修には１校あたり多額の費用を要するため、計画的に実施することにより負担の平準化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当たり面積については、公営住宅、学校施設、児童館、公民館において類似団体内平均と比較して高い状況にある。今後の人口減少社会を踏まえると、学校の統廃合やそれに合わせた児童館・公民館の適正配置を一層図っていく必要があ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39A5F8F-72AF-4500-8F3A-F4D7189D0742}"/>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5F5A0AB-999C-4708-9E5B-884043E9E6B7}"/>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4389A16-503B-497B-9B7B-B88F95949364}"/>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477F874-4A01-4F91-A5DE-BF0491DBEF3B}"/>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B170EC6-F452-4759-8A58-B09523D65EA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CCDEB3F-A7B2-4B0B-BEAD-DBEE28580A05}"/>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508651F-A6F3-415A-85B7-417C3D3359A2}"/>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7199D53-2E09-443B-A662-0DC0C42E523B}"/>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54FBC05-E23A-42D9-90FD-BAE435EE4FF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8B3C635-0356-4841-92A3-849868D83728}"/>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172,031
171,207
524.20
77,756,747
77,097,236
540,579
41,952,558
87,977,815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49851D4-A956-488E-9453-D820B8311F33}"/>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14FC895-8843-4E89-A173-60B55BB30BAC}"/>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FFEAAAE-87AD-476A-94E9-95C3D3E5566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B779BA9-D2B7-4839-8C3A-B91E06875711}"/>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FEC3050-6DBC-4F8F-A74B-B7898D1E4DA5}"/>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B12C85E-EF93-4F8F-8468-E2A40C9D7A76}"/>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192DB25-9DA6-4D3E-95A1-1373C2372A92}"/>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52AC6FC-D962-4601-B2CE-8479E7823F1E}"/>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09E9E27-83A3-4FB9-BBAA-6A61F6B15BC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D729DD5-8424-4075-B270-3D2297894E68}"/>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85A796A-4FD0-49AA-8A06-6B500CB6D3DB}"/>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2AB826E-724B-465E-9871-7259FF102941}"/>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1088526-5CF0-4D85-8D89-D003A80E2DC8}"/>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0A73E18-B227-4EF5-AA09-13B68D7B7BF2}"/>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903CAA5-5C04-45F6-BAA1-C8E867DDD184}"/>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4E4279A-3BC6-4011-A6F3-7FF8F7997621}"/>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B0A6863-C9F9-4BBF-9EA8-F1D431A5181F}"/>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172EEE7-9874-4E2B-B1DB-9C2D86FF765E}"/>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AB88169-A572-42D2-A8B2-152E7B1C0987}"/>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347797E-8449-47E6-B91E-6BBAA4474014}"/>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DEC4AC73-7141-453A-85CB-B31E05EE6063}"/>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857E96FC-18B6-45EA-BE79-EE4CE9CCACCC}"/>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7931FA1-A76D-4CF2-AEB7-66AAD09B8EDC}"/>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F65643E-C2BD-4EE9-B2DB-CFAB00114DDD}"/>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EF85CB42-7247-4CFE-B4B2-5FA80398CBC9}"/>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A4CEEF6-6CEC-43DE-A608-D47735EB706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37E8ECC0-BC5B-438F-A820-265FDBF23F7E}"/>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698691BD-0C86-4EAC-B6A1-9322FA527FC5}"/>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93137A3C-8F14-405F-B3C9-B1F18BF58BD5}"/>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D4F3EDA2-158A-44F0-AA8F-A136379C4FDB}"/>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328EBD71-B2FC-4B40-92DF-7947CD1C63B4}"/>
            </a:ext>
          </a:extLst>
        </xdr:cNvPr>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8F7CEA6D-CD46-4C5F-8BBA-0CF237C1C1DA}"/>
            </a:ext>
          </a:extLst>
        </xdr:cNvPr>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5121C5E6-D2F5-4E49-9FEF-C63BF6530FF8}"/>
            </a:ext>
          </a:extLst>
        </xdr:cNvPr>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A4D1B622-E89A-481A-8D4D-902C6FD27A82}"/>
            </a:ext>
          </a:extLst>
        </xdr:cNvPr>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3B16CC47-42A1-4CD4-AF6C-74BF2D9C99BF}"/>
            </a:ext>
          </a:extLst>
        </xdr:cNvPr>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588A00FE-DB40-4182-9D75-FDDBFF5D08CB}"/>
            </a:ext>
          </a:extLst>
        </xdr:cNvPr>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C3171B8F-7FE8-47A3-8997-5A2090F9F763}"/>
            </a:ext>
          </a:extLst>
        </xdr:cNvPr>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A210C80D-45AC-4F07-87D3-3C178DB79A8F}"/>
            </a:ext>
          </a:extLst>
        </xdr:cNvPr>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0C5D7FB6-6713-42B2-AF94-C239D87E02D6}"/>
            </a:ext>
          </a:extLst>
        </xdr:cNvPr>
        <xdr:cNvSpPr txBox="1"/>
      </xdr:nvSpPr>
      <xdr:spPr>
        <a:xfrm>
          <a:off x="27196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4D784A1-8806-42A2-9367-BB73E1D5BA46}"/>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CDA1AD26-7B7F-4E5A-B093-D183ED335664}"/>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id="{6E7D876F-3690-4E6D-9EA1-E8200958055A}"/>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101346</xdr:rowOff>
    </xdr:from>
    <xdr:to>
      <xdr:col>24</xdr:col>
      <xdr:colOff>62865</xdr:colOff>
      <xdr:row>40</xdr:row>
      <xdr:rowOff>108204</xdr:rowOff>
    </xdr:to>
    <xdr:cxnSp macro="">
      <xdr:nvCxnSpPr>
        <xdr:cNvPr id="54" name="直線コネクタ 53">
          <a:extLst>
            <a:ext uri="{FF2B5EF4-FFF2-40B4-BE49-F238E27FC236}">
              <a16:creationId xmlns:a16="http://schemas.microsoft.com/office/drawing/2014/main" id="{FDF8F106-1A68-481B-978D-6D094D6A7708}"/>
            </a:ext>
          </a:extLst>
        </xdr:cNvPr>
        <xdr:cNvCxnSpPr/>
      </xdr:nvCxnSpPr>
      <xdr:spPr>
        <a:xfrm flipV="1">
          <a:off x="4086225" y="5801106"/>
          <a:ext cx="0" cy="101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112031</xdr:rowOff>
    </xdr:from>
    <xdr:ext cx="405111" cy="259045"/>
    <xdr:sp macro="" textlink="">
      <xdr:nvSpPr>
        <xdr:cNvPr id="55" name="【図書館】&#10;有形固定資産減価償却率最小値テキスト">
          <a:extLst>
            <a:ext uri="{FF2B5EF4-FFF2-40B4-BE49-F238E27FC236}">
              <a16:creationId xmlns:a16="http://schemas.microsoft.com/office/drawing/2014/main" id="{467829CA-8A00-4520-9585-364FF33947CD}"/>
            </a:ext>
          </a:extLst>
        </xdr:cNvPr>
        <xdr:cNvSpPr txBox="1"/>
      </xdr:nvSpPr>
      <xdr:spPr>
        <a:xfrm>
          <a:off x="4124960" y="6817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108204</xdr:rowOff>
    </xdr:from>
    <xdr:to>
      <xdr:col>24</xdr:col>
      <xdr:colOff>152400</xdr:colOff>
      <xdr:row>40</xdr:row>
      <xdr:rowOff>108204</xdr:rowOff>
    </xdr:to>
    <xdr:cxnSp macro="">
      <xdr:nvCxnSpPr>
        <xdr:cNvPr id="56" name="直線コネクタ 55">
          <a:extLst>
            <a:ext uri="{FF2B5EF4-FFF2-40B4-BE49-F238E27FC236}">
              <a16:creationId xmlns:a16="http://schemas.microsoft.com/office/drawing/2014/main" id="{818F987A-C7F8-4731-AC5E-438011CC18D0}"/>
            </a:ext>
          </a:extLst>
        </xdr:cNvPr>
        <xdr:cNvCxnSpPr/>
      </xdr:nvCxnSpPr>
      <xdr:spPr>
        <a:xfrm>
          <a:off x="4020820" y="68138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48023</xdr:rowOff>
    </xdr:from>
    <xdr:ext cx="405111" cy="259045"/>
    <xdr:sp macro="" textlink="">
      <xdr:nvSpPr>
        <xdr:cNvPr id="57" name="【図書館】&#10;有形固定資産減価償却率最大値テキスト">
          <a:extLst>
            <a:ext uri="{FF2B5EF4-FFF2-40B4-BE49-F238E27FC236}">
              <a16:creationId xmlns:a16="http://schemas.microsoft.com/office/drawing/2014/main" id="{91DDFC67-1B2E-4476-899F-4593221958D3}"/>
            </a:ext>
          </a:extLst>
        </xdr:cNvPr>
        <xdr:cNvSpPr txBox="1"/>
      </xdr:nvSpPr>
      <xdr:spPr>
        <a:xfrm>
          <a:off x="4124960" y="5580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101346</xdr:rowOff>
    </xdr:from>
    <xdr:to>
      <xdr:col>24</xdr:col>
      <xdr:colOff>152400</xdr:colOff>
      <xdr:row>34</xdr:row>
      <xdr:rowOff>101346</xdr:rowOff>
    </xdr:to>
    <xdr:cxnSp macro="">
      <xdr:nvCxnSpPr>
        <xdr:cNvPr id="58" name="直線コネクタ 57">
          <a:extLst>
            <a:ext uri="{FF2B5EF4-FFF2-40B4-BE49-F238E27FC236}">
              <a16:creationId xmlns:a16="http://schemas.microsoft.com/office/drawing/2014/main" id="{6F160AB8-B519-4ABC-B024-FE9EB4C22F72}"/>
            </a:ext>
          </a:extLst>
        </xdr:cNvPr>
        <xdr:cNvCxnSpPr/>
      </xdr:nvCxnSpPr>
      <xdr:spPr>
        <a:xfrm>
          <a:off x="4020820" y="58011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119143</xdr:rowOff>
    </xdr:from>
    <xdr:ext cx="405111" cy="259045"/>
    <xdr:sp macro="" textlink="">
      <xdr:nvSpPr>
        <xdr:cNvPr id="59" name="【図書館】&#10;有形固定資産減価償却率平均値テキスト">
          <a:extLst>
            <a:ext uri="{FF2B5EF4-FFF2-40B4-BE49-F238E27FC236}">
              <a16:creationId xmlns:a16="http://schemas.microsoft.com/office/drawing/2014/main" id="{420C45D8-F3A0-41E3-A65D-F6545BC30274}"/>
            </a:ext>
          </a:extLst>
        </xdr:cNvPr>
        <xdr:cNvSpPr txBox="1"/>
      </xdr:nvSpPr>
      <xdr:spPr>
        <a:xfrm>
          <a:off x="4124960" y="6489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96266</xdr:rowOff>
    </xdr:from>
    <xdr:to>
      <xdr:col>24</xdr:col>
      <xdr:colOff>114300</xdr:colOff>
      <xdr:row>40</xdr:row>
      <xdr:rowOff>26416</xdr:rowOff>
    </xdr:to>
    <xdr:sp macro="" textlink="">
      <xdr:nvSpPr>
        <xdr:cNvPr id="60" name="フローチャート: 判断 59">
          <a:extLst>
            <a:ext uri="{FF2B5EF4-FFF2-40B4-BE49-F238E27FC236}">
              <a16:creationId xmlns:a16="http://schemas.microsoft.com/office/drawing/2014/main" id="{2439E0FB-0870-446F-B291-1A226A4948A6}"/>
            </a:ext>
          </a:extLst>
        </xdr:cNvPr>
        <xdr:cNvSpPr/>
      </xdr:nvSpPr>
      <xdr:spPr>
        <a:xfrm>
          <a:off x="4036060" y="66342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40</xdr:row>
      <xdr:rowOff>164846</xdr:rowOff>
    </xdr:from>
    <xdr:to>
      <xdr:col>20</xdr:col>
      <xdr:colOff>38100</xdr:colOff>
      <xdr:row>41</xdr:row>
      <xdr:rowOff>94996</xdr:rowOff>
    </xdr:to>
    <xdr:sp macro="" textlink="">
      <xdr:nvSpPr>
        <xdr:cNvPr id="61" name="フローチャート: 判断 60">
          <a:extLst>
            <a:ext uri="{FF2B5EF4-FFF2-40B4-BE49-F238E27FC236}">
              <a16:creationId xmlns:a16="http://schemas.microsoft.com/office/drawing/2014/main" id="{B804CC57-E96E-4B71-94F7-E155E2F86D49}"/>
            </a:ext>
          </a:extLst>
        </xdr:cNvPr>
        <xdr:cNvSpPr/>
      </xdr:nvSpPr>
      <xdr:spPr>
        <a:xfrm>
          <a:off x="3312160" y="68704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34544</xdr:rowOff>
    </xdr:from>
    <xdr:to>
      <xdr:col>15</xdr:col>
      <xdr:colOff>101600</xdr:colOff>
      <xdr:row>41</xdr:row>
      <xdr:rowOff>136144</xdr:rowOff>
    </xdr:to>
    <xdr:sp macro="" textlink="">
      <xdr:nvSpPr>
        <xdr:cNvPr id="62" name="フローチャート: 判断 61">
          <a:extLst>
            <a:ext uri="{FF2B5EF4-FFF2-40B4-BE49-F238E27FC236}">
              <a16:creationId xmlns:a16="http://schemas.microsoft.com/office/drawing/2014/main" id="{2711FD39-DCA0-427E-BBCC-20714B68F322}"/>
            </a:ext>
          </a:extLst>
        </xdr:cNvPr>
        <xdr:cNvSpPr/>
      </xdr:nvSpPr>
      <xdr:spPr>
        <a:xfrm>
          <a:off x="2514600" y="690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40</xdr:row>
      <xdr:rowOff>39116</xdr:rowOff>
    </xdr:from>
    <xdr:to>
      <xdr:col>10</xdr:col>
      <xdr:colOff>165100</xdr:colOff>
      <xdr:row>40</xdr:row>
      <xdr:rowOff>140716</xdr:rowOff>
    </xdr:to>
    <xdr:sp macro="" textlink="">
      <xdr:nvSpPr>
        <xdr:cNvPr id="63" name="フローチャート: 判断 62">
          <a:extLst>
            <a:ext uri="{FF2B5EF4-FFF2-40B4-BE49-F238E27FC236}">
              <a16:creationId xmlns:a16="http://schemas.microsoft.com/office/drawing/2014/main" id="{74843BAD-26F9-41F1-A60C-D983B62A5327}"/>
            </a:ext>
          </a:extLst>
        </xdr:cNvPr>
        <xdr:cNvSpPr/>
      </xdr:nvSpPr>
      <xdr:spPr>
        <a:xfrm>
          <a:off x="1739900" y="674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7CB9C297-625D-4522-900D-B60562DAC96F}"/>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9E7D717D-36E4-4873-95AD-DDE6D3704A4E}"/>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7FF0CF7-A50C-4E57-A678-97E54DA40AE6}"/>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1E37D8D-84EC-4C8B-9E8B-35D827823406}"/>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DC118FD-9290-4FBF-B44B-E394B1AC1486}"/>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18542</xdr:rowOff>
    </xdr:from>
    <xdr:to>
      <xdr:col>24</xdr:col>
      <xdr:colOff>114300</xdr:colOff>
      <xdr:row>40</xdr:row>
      <xdr:rowOff>120142</xdr:rowOff>
    </xdr:to>
    <xdr:sp macro="" textlink="">
      <xdr:nvSpPr>
        <xdr:cNvPr id="69" name="楕円 68">
          <a:extLst>
            <a:ext uri="{FF2B5EF4-FFF2-40B4-BE49-F238E27FC236}">
              <a16:creationId xmlns:a16="http://schemas.microsoft.com/office/drawing/2014/main" id="{B2FCFB21-6555-433E-8C58-74951C1AC262}"/>
            </a:ext>
          </a:extLst>
        </xdr:cNvPr>
        <xdr:cNvSpPr/>
      </xdr:nvSpPr>
      <xdr:spPr>
        <a:xfrm>
          <a:off x="4036060" y="672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104919</xdr:rowOff>
    </xdr:from>
    <xdr:ext cx="405111" cy="259045"/>
    <xdr:sp macro="" textlink="">
      <xdr:nvSpPr>
        <xdr:cNvPr id="70" name="【図書館】&#10;有形固定資産減価償却率該当値テキスト">
          <a:extLst>
            <a:ext uri="{FF2B5EF4-FFF2-40B4-BE49-F238E27FC236}">
              <a16:creationId xmlns:a16="http://schemas.microsoft.com/office/drawing/2014/main" id="{7D5A6860-A687-4DD2-94C5-514583E266E8}"/>
            </a:ext>
          </a:extLst>
        </xdr:cNvPr>
        <xdr:cNvSpPr txBox="1"/>
      </xdr:nvSpPr>
      <xdr:spPr>
        <a:xfrm>
          <a:off x="4124960" y="6642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61976</xdr:rowOff>
    </xdr:from>
    <xdr:to>
      <xdr:col>20</xdr:col>
      <xdr:colOff>38100</xdr:colOff>
      <xdr:row>40</xdr:row>
      <xdr:rowOff>163576</xdr:rowOff>
    </xdr:to>
    <xdr:sp macro="" textlink="">
      <xdr:nvSpPr>
        <xdr:cNvPr id="71" name="楕円 70">
          <a:extLst>
            <a:ext uri="{FF2B5EF4-FFF2-40B4-BE49-F238E27FC236}">
              <a16:creationId xmlns:a16="http://schemas.microsoft.com/office/drawing/2014/main" id="{C1ACDD10-A4BE-4630-A4A6-78CB0A8A03AB}"/>
            </a:ext>
          </a:extLst>
        </xdr:cNvPr>
        <xdr:cNvSpPr/>
      </xdr:nvSpPr>
      <xdr:spPr>
        <a:xfrm>
          <a:off x="3312160" y="67675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69342</xdr:rowOff>
    </xdr:from>
    <xdr:to>
      <xdr:col>24</xdr:col>
      <xdr:colOff>63500</xdr:colOff>
      <xdr:row>40</xdr:row>
      <xdr:rowOff>112776</xdr:rowOff>
    </xdr:to>
    <xdr:cxnSp macro="">
      <xdr:nvCxnSpPr>
        <xdr:cNvPr id="72" name="直線コネクタ 71">
          <a:extLst>
            <a:ext uri="{FF2B5EF4-FFF2-40B4-BE49-F238E27FC236}">
              <a16:creationId xmlns:a16="http://schemas.microsoft.com/office/drawing/2014/main" id="{61386314-9681-419B-ABBE-D067FB0A1B84}"/>
            </a:ext>
          </a:extLst>
        </xdr:cNvPr>
        <xdr:cNvCxnSpPr/>
      </xdr:nvCxnSpPr>
      <xdr:spPr>
        <a:xfrm flipV="1">
          <a:off x="3355340" y="6774942"/>
          <a:ext cx="73152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107696</xdr:rowOff>
    </xdr:from>
    <xdr:to>
      <xdr:col>15</xdr:col>
      <xdr:colOff>101600</xdr:colOff>
      <xdr:row>41</xdr:row>
      <xdr:rowOff>37846</xdr:rowOff>
    </xdr:to>
    <xdr:sp macro="" textlink="">
      <xdr:nvSpPr>
        <xdr:cNvPr id="73" name="楕円 72">
          <a:extLst>
            <a:ext uri="{FF2B5EF4-FFF2-40B4-BE49-F238E27FC236}">
              <a16:creationId xmlns:a16="http://schemas.microsoft.com/office/drawing/2014/main" id="{765F5524-C3A6-4D0B-B384-B09DEE77D9F8}"/>
            </a:ext>
          </a:extLst>
        </xdr:cNvPr>
        <xdr:cNvSpPr/>
      </xdr:nvSpPr>
      <xdr:spPr>
        <a:xfrm>
          <a:off x="2514600" y="68132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112776</xdr:rowOff>
    </xdr:from>
    <xdr:to>
      <xdr:col>19</xdr:col>
      <xdr:colOff>177800</xdr:colOff>
      <xdr:row>40</xdr:row>
      <xdr:rowOff>158496</xdr:rowOff>
    </xdr:to>
    <xdr:cxnSp macro="">
      <xdr:nvCxnSpPr>
        <xdr:cNvPr id="74" name="直線コネクタ 73">
          <a:extLst>
            <a:ext uri="{FF2B5EF4-FFF2-40B4-BE49-F238E27FC236}">
              <a16:creationId xmlns:a16="http://schemas.microsoft.com/office/drawing/2014/main" id="{12A9CB45-87DA-4E52-AD8C-CA163C62A082}"/>
            </a:ext>
          </a:extLst>
        </xdr:cNvPr>
        <xdr:cNvCxnSpPr/>
      </xdr:nvCxnSpPr>
      <xdr:spPr>
        <a:xfrm flipV="1">
          <a:off x="2565400" y="6818376"/>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41</xdr:row>
      <xdr:rowOff>86123</xdr:rowOff>
    </xdr:from>
    <xdr:ext cx="405111" cy="259045"/>
    <xdr:sp macro="" textlink="">
      <xdr:nvSpPr>
        <xdr:cNvPr id="75" name="n_1aveValue【図書館】&#10;有形固定資産減価償却率">
          <a:extLst>
            <a:ext uri="{FF2B5EF4-FFF2-40B4-BE49-F238E27FC236}">
              <a16:creationId xmlns:a16="http://schemas.microsoft.com/office/drawing/2014/main" id="{2CF5FC4B-5E7F-4583-BDAA-5413C01BE6DE}"/>
            </a:ext>
          </a:extLst>
        </xdr:cNvPr>
        <xdr:cNvSpPr txBox="1"/>
      </xdr:nvSpPr>
      <xdr:spPr>
        <a:xfrm>
          <a:off x="3170564" y="69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127271</xdr:rowOff>
    </xdr:from>
    <xdr:ext cx="405111" cy="259045"/>
    <xdr:sp macro="" textlink="">
      <xdr:nvSpPr>
        <xdr:cNvPr id="76" name="n_2aveValue【図書館】&#10;有形固定資産減価償却率">
          <a:extLst>
            <a:ext uri="{FF2B5EF4-FFF2-40B4-BE49-F238E27FC236}">
              <a16:creationId xmlns:a16="http://schemas.microsoft.com/office/drawing/2014/main" id="{6251410E-2F00-4D5A-A861-AC693D150A9E}"/>
            </a:ext>
          </a:extLst>
        </xdr:cNvPr>
        <xdr:cNvSpPr txBox="1"/>
      </xdr:nvSpPr>
      <xdr:spPr>
        <a:xfrm>
          <a:off x="2385704" y="700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157243</xdr:rowOff>
    </xdr:from>
    <xdr:ext cx="405111" cy="259045"/>
    <xdr:sp macro="" textlink="">
      <xdr:nvSpPr>
        <xdr:cNvPr id="77" name="n_3aveValue【図書館】&#10;有形固定資産減価償却率">
          <a:extLst>
            <a:ext uri="{FF2B5EF4-FFF2-40B4-BE49-F238E27FC236}">
              <a16:creationId xmlns:a16="http://schemas.microsoft.com/office/drawing/2014/main" id="{C4B93ECF-68CE-4252-8C2B-87D50E2D6ED1}"/>
            </a:ext>
          </a:extLst>
        </xdr:cNvPr>
        <xdr:cNvSpPr txBox="1"/>
      </xdr:nvSpPr>
      <xdr:spPr>
        <a:xfrm>
          <a:off x="1611004" y="65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8653</xdr:rowOff>
    </xdr:from>
    <xdr:ext cx="405111" cy="259045"/>
    <xdr:sp macro="" textlink="">
      <xdr:nvSpPr>
        <xdr:cNvPr id="78" name="n_1mainValue【図書館】&#10;有形固定資産減価償却率">
          <a:extLst>
            <a:ext uri="{FF2B5EF4-FFF2-40B4-BE49-F238E27FC236}">
              <a16:creationId xmlns:a16="http://schemas.microsoft.com/office/drawing/2014/main" id="{241D5DD1-19DF-4AEB-AFE4-D73BE7493C03}"/>
            </a:ext>
          </a:extLst>
        </xdr:cNvPr>
        <xdr:cNvSpPr txBox="1"/>
      </xdr:nvSpPr>
      <xdr:spPr>
        <a:xfrm>
          <a:off x="3170564" y="654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54373</xdr:rowOff>
    </xdr:from>
    <xdr:ext cx="405111" cy="259045"/>
    <xdr:sp macro="" textlink="">
      <xdr:nvSpPr>
        <xdr:cNvPr id="79" name="n_2mainValue【図書館】&#10;有形固定資産減価償却率">
          <a:extLst>
            <a:ext uri="{FF2B5EF4-FFF2-40B4-BE49-F238E27FC236}">
              <a16:creationId xmlns:a16="http://schemas.microsoft.com/office/drawing/2014/main" id="{507081F2-649C-4A49-8C3E-F7B28E2AA50D}"/>
            </a:ext>
          </a:extLst>
        </xdr:cNvPr>
        <xdr:cNvSpPr txBox="1"/>
      </xdr:nvSpPr>
      <xdr:spPr>
        <a:xfrm>
          <a:off x="2385704" y="6592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D259282C-DE7B-4A99-9948-8C8DEE52CC76}"/>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E66F1F63-883A-41A9-9774-D16EAFE79354}"/>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6C05A9AE-9B1F-4483-9C54-B0395511695F}"/>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5B9B01B4-36D6-478F-80AB-B58555A6C12B}"/>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EEC8032D-F3E4-4306-9772-3A927EB0764A}"/>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440DBE8A-11D6-4F89-B1F3-CC01348F65DB}"/>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8B694CF-7278-4B2B-AC68-25E81994B034}"/>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5D765139-40CB-443F-81BE-CEBAE44537EA}"/>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2B70B83D-BF0D-4967-8C04-B57F6B5CD3EF}"/>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E5A91021-ADF5-46E0-9183-99F06713C9C7}"/>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a:extLst>
            <a:ext uri="{FF2B5EF4-FFF2-40B4-BE49-F238E27FC236}">
              <a16:creationId xmlns:a16="http://schemas.microsoft.com/office/drawing/2014/main" id="{098A0833-AC5F-45F6-B09B-E31127E97152}"/>
            </a:ext>
          </a:extLst>
        </xdr:cNvPr>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a:extLst>
            <a:ext uri="{FF2B5EF4-FFF2-40B4-BE49-F238E27FC236}">
              <a16:creationId xmlns:a16="http://schemas.microsoft.com/office/drawing/2014/main" id="{5478E3FF-EAAA-4CF7-97B8-85D0C40C04B9}"/>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a:extLst>
            <a:ext uri="{FF2B5EF4-FFF2-40B4-BE49-F238E27FC236}">
              <a16:creationId xmlns:a16="http://schemas.microsoft.com/office/drawing/2014/main" id="{A37DD732-A580-4F8F-8F78-3881D10BB931}"/>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a:extLst>
            <a:ext uri="{FF2B5EF4-FFF2-40B4-BE49-F238E27FC236}">
              <a16:creationId xmlns:a16="http://schemas.microsoft.com/office/drawing/2014/main" id="{98708D6B-A6DB-492E-929D-88CB5D899B77}"/>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a:extLst>
            <a:ext uri="{FF2B5EF4-FFF2-40B4-BE49-F238E27FC236}">
              <a16:creationId xmlns:a16="http://schemas.microsoft.com/office/drawing/2014/main" id="{4CE83413-8538-4B3F-80E0-DD68A947F03A}"/>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4740173B-6024-439C-9B98-4DEB79E0F094}"/>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a:extLst>
            <a:ext uri="{FF2B5EF4-FFF2-40B4-BE49-F238E27FC236}">
              <a16:creationId xmlns:a16="http://schemas.microsoft.com/office/drawing/2014/main" id="{88ED3980-F360-49C7-A4E0-F4236CA09A5D}"/>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a:extLst>
            <a:ext uri="{FF2B5EF4-FFF2-40B4-BE49-F238E27FC236}">
              <a16:creationId xmlns:a16="http://schemas.microsoft.com/office/drawing/2014/main" id="{E8968EF1-0B5D-4663-B17E-43E23235A821}"/>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a:extLst>
            <a:ext uri="{FF2B5EF4-FFF2-40B4-BE49-F238E27FC236}">
              <a16:creationId xmlns:a16="http://schemas.microsoft.com/office/drawing/2014/main" id="{ED167BE7-8C86-4FFE-AD16-1B77F5E5CA4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a:extLst>
            <a:ext uri="{FF2B5EF4-FFF2-40B4-BE49-F238E27FC236}">
              <a16:creationId xmlns:a16="http://schemas.microsoft.com/office/drawing/2014/main" id="{D5C9C22A-02B6-48D2-8632-409545EE5D7C}"/>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a:extLst>
            <a:ext uri="{FF2B5EF4-FFF2-40B4-BE49-F238E27FC236}">
              <a16:creationId xmlns:a16="http://schemas.microsoft.com/office/drawing/2014/main" id="{576BEAFB-1E4A-4F05-B854-0BA394C4FAA7}"/>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C3A0BA13-188C-457E-93C7-44AF2D848B33}"/>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a:extLst>
            <a:ext uri="{FF2B5EF4-FFF2-40B4-BE49-F238E27FC236}">
              <a16:creationId xmlns:a16="http://schemas.microsoft.com/office/drawing/2014/main" id="{5407EB9E-CF90-4346-8B47-9DBD110885D6}"/>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a:extLst>
            <a:ext uri="{FF2B5EF4-FFF2-40B4-BE49-F238E27FC236}">
              <a16:creationId xmlns:a16="http://schemas.microsoft.com/office/drawing/2014/main" id="{92D004A5-59FC-4359-9897-3EE783E5CE21}"/>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41</xdr:row>
      <xdr:rowOff>57150</xdr:rowOff>
    </xdr:to>
    <xdr:cxnSp macro="">
      <xdr:nvCxnSpPr>
        <xdr:cNvPr id="104" name="直線コネクタ 103">
          <a:extLst>
            <a:ext uri="{FF2B5EF4-FFF2-40B4-BE49-F238E27FC236}">
              <a16:creationId xmlns:a16="http://schemas.microsoft.com/office/drawing/2014/main" id="{FA20D3E4-C1C4-4E61-982F-958C862BC864}"/>
            </a:ext>
          </a:extLst>
        </xdr:cNvPr>
        <xdr:cNvCxnSpPr/>
      </xdr:nvCxnSpPr>
      <xdr:spPr>
        <a:xfrm flipV="1">
          <a:off x="9219565" y="573786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60977</xdr:rowOff>
    </xdr:from>
    <xdr:ext cx="469744" cy="259045"/>
    <xdr:sp macro="" textlink="">
      <xdr:nvSpPr>
        <xdr:cNvPr id="105" name="【図書館】&#10;一人当たり面積最小値テキスト">
          <a:extLst>
            <a:ext uri="{FF2B5EF4-FFF2-40B4-BE49-F238E27FC236}">
              <a16:creationId xmlns:a16="http://schemas.microsoft.com/office/drawing/2014/main" id="{8DECEA6D-2921-4F19-80AF-0444C5C089F6}"/>
            </a:ext>
          </a:extLst>
        </xdr:cNvPr>
        <xdr:cNvSpPr txBox="1"/>
      </xdr:nvSpPr>
      <xdr:spPr>
        <a:xfrm>
          <a:off x="9258300"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57150</xdr:rowOff>
    </xdr:from>
    <xdr:to>
      <xdr:col>55</xdr:col>
      <xdr:colOff>88900</xdr:colOff>
      <xdr:row>41</xdr:row>
      <xdr:rowOff>57150</xdr:rowOff>
    </xdr:to>
    <xdr:cxnSp macro="">
      <xdr:nvCxnSpPr>
        <xdr:cNvPr id="106" name="直線コネクタ 105">
          <a:extLst>
            <a:ext uri="{FF2B5EF4-FFF2-40B4-BE49-F238E27FC236}">
              <a16:creationId xmlns:a16="http://schemas.microsoft.com/office/drawing/2014/main" id="{80571DB1-9F5D-499B-BFD0-72DC0E605AD5}"/>
            </a:ext>
          </a:extLst>
        </xdr:cNvPr>
        <xdr:cNvCxnSpPr/>
      </xdr:nvCxnSpPr>
      <xdr:spPr>
        <a:xfrm>
          <a:off x="9154160" y="6930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7" name="【図書館】&#10;一人当たり面積最大値テキスト">
          <a:extLst>
            <a:ext uri="{FF2B5EF4-FFF2-40B4-BE49-F238E27FC236}">
              <a16:creationId xmlns:a16="http://schemas.microsoft.com/office/drawing/2014/main" id="{1F3579B0-7964-4B11-8505-27571B599C92}"/>
            </a:ext>
          </a:extLst>
        </xdr:cNvPr>
        <xdr:cNvSpPr txBox="1"/>
      </xdr:nvSpPr>
      <xdr:spPr>
        <a:xfrm>
          <a:off x="92583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08" name="直線コネクタ 107">
          <a:extLst>
            <a:ext uri="{FF2B5EF4-FFF2-40B4-BE49-F238E27FC236}">
              <a16:creationId xmlns:a16="http://schemas.microsoft.com/office/drawing/2014/main" id="{3EAFB926-1380-4080-B8E3-DBCCB8854AEF}"/>
            </a:ext>
          </a:extLst>
        </xdr:cNvPr>
        <xdr:cNvCxnSpPr/>
      </xdr:nvCxnSpPr>
      <xdr:spPr>
        <a:xfrm>
          <a:off x="9154160" y="573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60977</xdr:rowOff>
    </xdr:from>
    <xdr:ext cx="469744" cy="259045"/>
    <xdr:sp macro="" textlink="">
      <xdr:nvSpPr>
        <xdr:cNvPr id="109" name="【図書館】&#10;一人当たり面積平均値テキスト">
          <a:extLst>
            <a:ext uri="{FF2B5EF4-FFF2-40B4-BE49-F238E27FC236}">
              <a16:creationId xmlns:a16="http://schemas.microsoft.com/office/drawing/2014/main" id="{89C352C8-8395-4356-8375-202FAB9405A0}"/>
            </a:ext>
          </a:extLst>
        </xdr:cNvPr>
        <xdr:cNvSpPr txBox="1"/>
      </xdr:nvSpPr>
      <xdr:spPr>
        <a:xfrm>
          <a:off x="9258300" y="6263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0" name="フローチャート: 判断 109">
          <a:extLst>
            <a:ext uri="{FF2B5EF4-FFF2-40B4-BE49-F238E27FC236}">
              <a16:creationId xmlns:a16="http://schemas.microsoft.com/office/drawing/2014/main" id="{13626209-C771-49FA-8223-AC068B9FB5FE}"/>
            </a:ext>
          </a:extLst>
        </xdr:cNvPr>
        <xdr:cNvSpPr/>
      </xdr:nvSpPr>
      <xdr:spPr>
        <a:xfrm>
          <a:off x="9192260" y="628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25400</xdr:rowOff>
    </xdr:from>
    <xdr:to>
      <xdr:col>50</xdr:col>
      <xdr:colOff>165100</xdr:colOff>
      <xdr:row>36</xdr:row>
      <xdr:rowOff>127000</xdr:rowOff>
    </xdr:to>
    <xdr:sp macro="" textlink="">
      <xdr:nvSpPr>
        <xdr:cNvPr id="111" name="フローチャート: 判断 110">
          <a:extLst>
            <a:ext uri="{FF2B5EF4-FFF2-40B4-BE49-F238E27FC236}">
              <a16:creationId xmlns:a16="http://schemas.microsoft.com/office/drawing/2014/main" id="{A690D5A8-F7C9-442F-B567-368DF6A28611}"/>
            </a:ext>
          </a:extLst>
        </xdr:cNvPr>
        <xdr:cNvSpPr/>
      </xdr:nvSpPr>
      <xdr:spPr>
        <a:xfrm>
          <a:off x="8445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25400</xdr:rowOff>
    </xdr:from>
    <xdr:to>
      <xdr:col>46</xdr:col>
      <xdr:colOff>38100</xdr:colOff>
      <xdr:row>36</xdr:row>
      <xdr:rowOff>127000</xdr:rowOff>
    </xdr:to>
    <xdr:sp macro="" textlink="">
      <xdr:nvSpPr>
        <xdr:cNvPr id="112" name="フローチャート: 判断 111">
          <a:extLst>
            <a:ext uri="{FF2B5EF4-FFF2-40B4-BE49-F238E27FC236}">
              <a16:creationId xmlns:a16="http://schemas.microsoft.com/office/drawing/2014/main" id="{B9BE7C32-30B5-4B06-99D6-E9928277ED69}"/>
            </a:ext>
          </a:extLst>
        </xdr:cNvPr>
        <xdr:cNvSpPr/>
      </xdr:nvSpPr>
      <xdr:spPr>
        <a:xfrm>
          <a:off x="7670800" y="60604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6350</xdr:rowOff>
    </xdr:from>
    <xdr:to>
      <xdr:col>41</xdr:col>
      <xdr:colOff>101600</xdr:colOff>
      <xdr:row>37</xdr:row>
      <xdr:rowOff>107950</xdr:rowOff>
    </xdr:to>
    <xdr:sp macro="" textlink="">
      <xdr:nvSpPr>
        <xdr:cNvPr id="113" name="フローチャート: 判断 112">
          <a:extLst>
            <a:ext uri="{FF2B5EF4-FFF2-40B4-BE49-F238E27FC236}">
              <a16:creationId xmlns:a16="http://schemas.microsoft.com/office/drawing/2014/main" id="{537BEF5E-B7B9-4771-8D03-6B3A8D2BF666}"/>
            </a:ext>
          </a:extLst>
        </xdr:cNvPr>
        <xdr:cNvSpPr/>
      </xdr:nvSpPr>
      <xdr:spPr>
        <a:xfrm>
          <a:off x="687324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EDAC0975-DC5F-49AC-B354-F014322A4A58}"/>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2D3B808B-277F-4D3A-9183-60A7B19CF771}"/>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971FEF66-EE34-447F-B24D-A352C72404F7}"/>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D1679D3D-FFF7-4D77-95AA-1567344CF376}"/>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7FA32526-043E-4B50-AEFE-C892FFA22FCC}"/>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158750</xdr:rowOff>
    </xdr:from>
    <xdr:to>
      <xdr:col>55</xdr:col>
      <xdr:colOff>50800</xdr:colOff>
      <xdr:row>34</xdr:row>
      <xdr:rowOff>88900</xdr:rowOff>
    </xdr:to>
    <xdr:sp macro="" textlink="">
      <xdr:nvSpPr>
        <xdr:cNvPr id="119" name="楕円 118">
          <a:extLst>
            <a:ext uri="{FF2B5EF4-FFF2-40B4-BE49-F238E27FC236}">
              <a16:creationId xmlns:a16="http://schemas.microsoft.com/office/drawing/2014/main" id="{B033073D-D7FC-434D-9277-5677F6592F8A}"/>
            </a:ext>
          </a:extLst>
        </xdr:cNvPr>
        <xdr:cNvSpPr/>
      </xdr:nvSpPr>
      <xdr:spPr>
        <a:xfrm>
          <a:off x="9192260" y="5690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111777</xdr:rowOff>
    </xdr:from>
    <xdr:ext cx="469744" cy="259045"/>
    <xdr:sp macro="" textlink="">
      <xdr:nvSpPr>
        <xdr:cNvPr id="120" name="【図書館】&#10;一人当たり面積該当値テキスト">
          <a:extLst>
            <a:ext uri="{FF2B5EF4-FFF2-40B4-BE49-F238E27FC236}">
              <a16:creationId xmlns:a16="http://schemas.microsoft.com/office/drawing/2014/main" id="{1765FAFF-296E-4924-BA9C-DC3ADAD6D1DE}"/>
            </a:ext>
          </a:extLst>
        </xdr:cNvPr>
        <xdr:cNvSpPr txBox="1"/>
      </xdr:nvSpPr>
      <xdr:spPr>
        <a:xfrm>
          <a:off x="9258300" y="564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158750</xdr:rowOff>
    </xdr:from>
    <xdr:to>
      <xdr:col>50</xdr:col>
      <xdr:colOff>165100</xdr:colOff>
      <xdr:row>34</xdr:row>
      <xdr:rowOff>88900</xdr:rowOff>
    </xdr:to>
    <xdr:sp macro="" textlink="">
      <xdr:nvSpPr>
        <xdr:cNvPr id="121" name="楕円 120">
          <a:extLst>
            <a:ext uri="{FF2B5EF4-FFF2-40B4-BE49-F238E27FC236}">
              <a16:creationId xmlns:a16="http://schemas.microsoft.com/office/drawing/2014/main" id="{43F0C6C3-D7A2-4AE2-9B24-75A268D7CE28}"/>
            </a:ext>
          </a:extLst>
        </xdr:cNvPr>
        <xdr:cNvSpPr/>
      </xdr:nvSpPr>
      <xdr:spPr>
        <a:xfrm>
          <a:off x="8445500" y="5690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38100</xdr:rowOff>
    </xdr:from>
    <xdr:to>
      <xdr:col>55</xdr:col>
      <xdr:colOff>0</xdr:colOff>
      <xdr:row>34</xdr:row>
      <xdr:rowOff>38100</xdr:rowOff>
    </xdr:to>
    <xdr:cxnSp macro="">
      <xdr:nvCxnSpPr>
        <xdr:cNvPr id="122" name="直線コネクタ 121">
          <a:extLst>
            <a:ext uri="{FF2B5EF4-FFF2-40B4-BE49-F238E27FC236}">
              <a16:creationId xmlns:a16="http://schemas.microsoft.com/office/drawing/2014/main" id="{5FCBC44C-D7CA-4D21-BD15-22E1560C8430}"/>
            </a:ext>
          </a:extLst>
        </xdr:cNvPr>
        <xdr:cNvCxnSpPr/>
      </xdr:nvCxnSpPr>
      <xdr:spPr>
        <a:xfrm>
          <a:off x="8496300" y="573786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158750</xdr:rowOff>
    </xdr:from>
    <xdr:to>
      <xdr:col>46</xdr:col>
      <xdr:colOff>38100</xdr:colOff>
      <xdr:row>34</xdr:row>
      <xdr:rowOff>88900</xdr:rowOff>
    </xdr:to>
    <xdr:sp macro="" textlink="">
      <xdr:nvSpPr>
        <xdr:cNvPr id="123" name="楕円 122">
          <a:extLst>
            <a:ext uri="{FF2B5EF4-FFF2-40B4-BE49-F238E27FC236}">
              <a16:creationId xmlns:a16="http://schemas.microsoft.com/office/drawing/2014/main" id="{8D96B331-9662-413D-B182-B129950BA065}"/>
            </a:ext>
          </a:extLst>
        </xdr:cNvPr>
        <xdr:cNvSpPr/>
      </xdr:nvSpPr>
      <xdr:spPr>
        <a:xfrm>
          <a:off x="7670800" y="5690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38100</xdr:rowOff>
    </xdr:from>
    <xdr:to>
      <xdr:col>50</xdr:col>
      <xdr:colOff>114300</xdr:colOff>
      <xdr:row>34</xdr:row>
      <xdr:rowOff>38100</xdr:rowOff>
    </xdr:to>
    <xdr:cxnSp macro="">
      <xdr:nvCxnSpPr>
        <xdr:cNvPr id="124" name="直線コネクタ 123">
          <a:extLst>
            <a:ext uri="{FF2B5EF4-FFF2-40B4-BE49-F238E27FC236}">
              <a16:creationId xmlns:a16="http://schemas.microsoft.com/office/drawing/2014/main" id="{682AD944-4188-4E3E-A74D-99E1F0939E09}"/>
            </a:ext>
          </a:extLst>
        </xdr:cNvPr>
        <xdr:cNvCxnSpPr/>
      </xdr:nvCxnSpPr>
      <xdr:spPr>
        <a:xfrm>
          <a:off x="7713980" y="57378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118127</xdr:rowOff>
    </xdr:from>
    <xdr:ext cx="469744" cy="259045"/>
    <xdr:sp macro="" textlink="">
      <xdr:nvSpPr>
        <xdr:cNvPr id="125" name="n_1aveValue【図書館】&#10;一人当たり面積">
          <a:extLst>
            <a:ext uri="{FF2B5EF4-FFF2-40B4-BE49-F238E27FC236}">
              <a16:creationId xmlns:a16="http://schemas.microsoft.com/office/drawing/2014/main" id="{597EB4EE-CC02-4AE2-9280-6ABCB60F2116}"/>
            </a:ext>
          </a:extLst>
        </xdr:cNvPr>
        <xdr:cNvSpPr txBox="1"/>
      </xdr:nvSpPr>
      <xdr:spPr>
        <a:xfrm>
          <a:off x="8271587" y="615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118127</xdr:rowOff>
    </xdr:from>
    <xdr:ext cx="469744" cy="259045"/>
    <xdr:sp macro="" textlink="">
      <xdr:nvSpPr>
        <xdr:cNvPr id="126" name="n_2aveValue【図書館】&#10;一人当たり面積">
          <a:extLst>
            <a:ext uri="{FF2B5EF4-FFF2-40B4-BE49-F238E27FC236}">
              <a16:creationId xmlns:a16="http://schemas.microsoft.com/office/drawing/2014/main" id="{3024463D-A95A-4212-8BC5-97C784A3F3C7}"/>
            </a:ext>
          </a:extLst>
        </xdr:cNvPr>
        <xdr:cNvSpPr txBox="1"/>
      </xdr:nvSpPr>
      <xdr:spPr>
        <a:xfrm>
          <a:off x="7509587" y="615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124477</xdr:rowOff>
    </xdr:from>
    <xdr:ext cx="469744" cy="259045"/>
    <xdr:sp macro="" textlink="">
      <xdr:nvSpPr>
        <xdr:cNvPr id="127" name="n_3aveValue【図書館】&#10;一人当たり面積">
          <a:extLst>
            <a:ext uri="{FF2B5EF4-FFF2-40B4-BE49-F238E27FC236}">
              <a16:creationId xmlns:a16="http://schemas.microsoft.com/office/drawing/2014/main" id="{B533FC49-C487-4493-821C-68F31E562453}"/>
            </a:ext>
          </a:extLst>
        </xdr:cNvPr>
        <xdr:cNvSpPr txBox="1"/>
      </xdr:nvSpPr>
      <xdr:spPr>
        <a:xfrm>
          <a:off x="6712027" y="59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105427</xdr:rowOff>
    </xdr:from>
    <xdr:ext cx="469744" cy="259045"/>
    <xdr:sp macro="" textlink="">
      <xdr:nvSpPr>
        <xdr:cNvPr id="128" name="n_1mainValue【図書館】&#10;一人当たり面積">
          <a:extLst>
            <a:ext uri="{FF2B5EF4-FFF2-40B4-BE49-F238E27FC236}">
              <a16:creationId xmlns:a16="http://schemas.microsoft.com/office/drawing/2014/main" id="{DD04AA1C-AF4B-495C-87D2-837761F02DAD}"/>
            </a:ext>
          </a:extLst>
        </xdr:cNvPr>
        <xdr:cNvSpPr txBox="1"/>
      </xdr:nvSpPr>
      <xdr:spPr>
        <a:xfrm>
          <a:off x="8271587" y="54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105427</xdr:rowOff>
    </xdr:from>
    <xdr:ext cx="469744" cy="259045"/>
    <xdr:sp macro="" textlink="">
      <xdr:nvSpPr>
        <xdr:cNvPr id="129" name="n_2mainValue【図書館】&#10;一人当たり面積">
          <a:extLst>
            <a:ext uri="{FF2B5EF4-FFF2-40B4-BE49-F238E27FC236}">
              <a16:creationId xmlns:a16="http://schemas.microsoft.com/office/drawing/2014/main" id="{6AA9778A-4E91-4813-94F9-3329B4E6E696}"/>
            </a:ext>
          </a:extLst>
        </xdr:cNvPr>
        <xdr:cNvSpPr txBox="1"/>
      </xdr:nvSpPr>
      <xdr:spPr>
        <a:xfrm>
          <a:off x="7509587" y="54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0A46126C-FB82-481F-B2BA-D48F3457BE7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1CFBF816-2AFA-48B8-9415-A92C134A5CBE}"/>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135341CC-E375-4E13-8222-BA2C4A792E09}"/>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FAD97766-D148-4058-A5FD-C1432DD08B83}"/>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05BFE822-4ACD-43A4-B415-FDD89FDDAAB3}"/>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1FC845F1-CA4F-4E23-989D-E64F5AF464C7}"/>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EB8B60CC-D2BD-424B-A920-202EF0460012}"/>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A494B887-BAFA-4615-8826-4947EFEE08D1}"/>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6A42DFBA-AAF0-4328-BA71-DC876409DA0A}"/>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9E9B6B41-12CB-4759-B407-9B57DA7ABE06}"/>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0" name="テキスト ボックス 139">
          <a:extLst>
            <a:ext uri="{FF2B5EF4-FFF2-40B4-BE49-F238E27FC236}">
              <a16:creationId xmlns:a16="http://schemas.microsoft.com/office/drawing/2014/main" id="{D2423380-85E3-4412-B516-B86EA522C04F}"/>
            </a:ext>
          </a:extLst>
        </xdr:cNvPr>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1" name="直線コネクタ 140">
          <a:extLst>
            <a:ext uri="{FF2B5EF4-FFF2-40B4-BE49-F238E27FC236}">
              <a16:creationId xmlns:a16="http://schemas.microsoft.com/office/drawing/2014/main" id="{7AE13A0C-8DFE-4CDE-8F34-741167D0FF23}"/>
            </a:ext>
          </a:extLst>
        </xdr:cNvPr>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2" name="テキスト ボックス 141">
          <a:extLst>
            <a:ext uri="{FF2B5EF4-FFF2-40B4-BE49-F238E27FC236}">
              <a16:creationId xmlns:a16="http://schemas.microsoft.com/office/drawing/2014/main" id="{A5A4984D-AE55-461E-8C84-2B1A7317EBD7}"/>
            </a:ext>
          </a:extLst>
        </xdr:cNvPr>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3" name="直線コネクタ 142">
          <a:extLst>
            <a:ext uri="{FF2B5EF4-FFF2-40B4-BE49-F238E27FC236}">
              <a16:creationId xmlns:a16="http://schemas.microsoft.com/office/drawing/2014/main" id="{E13615AB-FC66-49C1-948A-82B3E63F00B1}"/>
            </a:ext>
          </a:extLst>
        </xdr:cNvPr>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4" name="テキスト ボックス 143">
          <a:extLst>
            <a:ext uri="{FF2B5EF4-FFF2-40B4-BE49-F238E27FC236}">
              <a16:creationId xmlns:a16="http://schemas.microsoft.com/office/drawing/2014/main" id="{47037CC5-5600-42A4-9323-456989511D04}"/>
            </a:ext>
          </a:extLst>
        </xdr:cNvPr>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5" name="直線コネクタ 144">
          <a:extLst>
            <a:ext uri="{FF2B5EF4-FFF2-40B4-BE49-F238E27FC236}">
              <a16:creationId xmlns:a16="http://schemas.microsoft.com/office/drawing/2014/main" id="{3802785D-D006-4E78-895D-33CA458459FC}"/>
            </a:ext>
          </a:extLst>
        </xdr:cNvPr>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6" name="テキスト ボックス 145">
          <a:extLst>
            <a:ext uri="{FF2B5EF4-FFF2-40B4-BE49-F238E27FC236}">
              <a16:creationId xmlns:a16="http://schemas.microsoft.com/office/drawing/2014/main" id="{9568CA60-5548-4DE2-8F52-F5ADB1FFB2D3}"/>
            </a:ext>
          </a:extLst>
        </xdr:cNvPr>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7" name="直線コネクタ 146">
          <a:extLst>
            <a:ext uri="{FF2B5EF4-FFF2-40B4-BE49-F238E27FC236}">
              <a16:creationId xmlns:a16="http://schemas.microsoft.com/office/drawing/2014/main" id="{259440C6-D8DF-4A95-BC1C-8058564274CF}"/>
            </a:ext>
          </a:extLst>
        </xdr:cNvPr>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8" name="テキスト ボックス 147">
          <a:extLst>
            <a:ext uri="{FF2B5EF4-FFF2-40B4-BE49-F238E27FC236}">
              <a16:creationId xmlns:a16="http://schemas.microsoft.com/office/drawing/2014/main" id="{F177C4C6-F1E1-4301-BBDE-B7E3A5127737}"/>
            </a:ext>
          </a:extLst>
        </xdr:cNvPr>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B5B72950-A0D4-4AF1-BDBA-087CB6EB5632}"/>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21917035-1E48-417F-8E54-1A5A49939649}"/>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a:extLst>
            <a:ext uri="{FF2B5EF4-FFF2-40B4-BE49-F238E27FC236}">
              <a16:creationId xmlns:a16="http://schemas.microsoft.com/office/drawing/2014/main" id="{9CBCA761-4235-4F82-BA8E-6D2CC2C2B324}"/>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105156</xdr:rowOff>
    </xdr:from>
    <xdr:to>
      <xdr:col>24</xdr:col>
      <xdr:colOff>62865</xdr:colOff>
      <xdr:row>64</xdr:row>
      <xdr:rowOff>86868</xdr:rowOff>
    </xdr:to>
    <xdr:cxnSp macro="">
      <xdr:nvCxnSpPr>
        <xdr:cNvPr id="152" name="直線コネクタ 151">
          <a:extLst>
            <a:ext uri="{FF2B5EF4-FFF2-40B4-BE49-F238E27FC236}">
              <a16:creationId xmlns:a16="http://schemas.microsoft.com/office/drawing/2014/main" id="{6F8C801B-EA18-4D9A-901A-35BDACD08BA5}"/>
            </a:ext>
          </a:extLst>
        </xdr:cNvPr>
        <xdr:cNvCxnSpPr/>
      </xdr:nvCxnSpPr>
      <xdr:spPr>
        <a:xfrm flipV="1">
          <a:off x="4086225" y="9660636"/>
          <a:ext cx="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90695</xdr:rowOff>
    </xdr:from>
    <xdr:ext cx="405111" cy="259045"/>
    <xdr:sp macro="" textlink="">
      <xdr:nvSpPr>
        <xdr:cNvPr id="153" name="【体育館・プール】&#10;有形固定資産減価償却率最小値テキスト">
          <a:extLst>
            <a:ext uri="{FF2B5EF4-FFF2-40B4-BE49-F238E27FC236}">
              <a16:creationId xmlns:a16="http://schemas.microsoft.com/office/drawing/2014/main" id="{0BDE36A0-40FA-465A-B2A0-84029F12A857}"/>
            </a:ext>
          </a:extLst>
        </xdr:cNvPr>
        <xdr:cNvSpPr txBox="1"/>
      </xdr:nvSpPr>
      <xdr:spPr>
        <a:xfrm>
          <a:off x="4124960" y="1081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86868</xdr:rowOff>
    </xdr:from>
    <xdr:to>
      <xdr:col>24</xdr:col>
      <xdr:colOff>152400</xdr:colOff>
      <xdr:row>64</xdr:row>
      <xdr:rowOff>86868</xdr:rowOff>
    </xdr:to>
    <xdr:cxnSp macro="">
      <xdr:nvCxnSpPr>
        <xdr:cNvPr id="154" name="直線コネクタ 153">
          <a:extLst>
            <a:ext uri="{FF2B5EF4-FFF2-40B4-BE49-F238E27FC236}">
              <a16:creationId xmlns:a16="http://schemas.microsoft.com/office/drawing/2014/main" id="{C31DCAA5-586C-42A8-B16A-BA45C502A604}"/>
            </a:ext>
          </a:extLst>
        </xdr:cNvPr>
        <xdr:cNvCxnSpPr/>
      </xdr:nvCxnSpPr>
      <xdr:spPr>
        <a:xfrm>
          <a:off x="4020820" y="108158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51833</xdr:rowOff>
    </xdr:from>
    <xdr:ext cx="405111" cy="259045"/>
    <xdr:sp macro="" textlink="">
      <xdr:nvSpPr>
        <xdr:cNvPr id="155" name="【体育館・プール】&#10;有形固定資産減価償却率最大値テキスト">
          <a:extLst>
            <a:ext uri="{FF2B5EF4-FFF2-40B4-BE49-F238E27FC236}">
              <a16:creationId xmlns:a16="http://schemas.microsoft.com/office/drawing/2014/main" id="{EAFDE488-C878-4312-B499-E231F5B92D67}"/>
            </a:ext>
          </a:extLst>
        </xdr:cNvPr>
        <xdr:cNvSpPr txBox="1"/>
      </xdr:nvSpPr>
      <xdr:spPr>
        <a:xfrm>
          <a:off x="4124960" y="9439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105156</xdr:rowOff>
    </xdr:from>
    <xdr:to>
      <xdr:col>24</xdr:col>
      <xdr:colOff>152400</xdr:colOff>
      <xdr:row>57</xdr:row>
      <xdr:rowOff>105156</xdr:rowOff>
    </xdr:to>
    <xdr:cxnSp macro="">
      <xdr:nvCxnSpPr>
        <xdr:cNvPr id="156" name="直線コネクタ 155">
          <a:extLst>
            <a:ext uri="{FF2B5EF4-FFF2-40B4-BE49-F238E27FC236}">
              <a16:creationId xmlns:a16="http://schemas.microsoft.com/office/drawing/2014/main" id="{A79F65CA-99B3-41CE-9F5D-1352F5FED958}"/>
            </a:ext>
          </a:extLst>
        </xdr:cNvPr>
        <xdr:cNvCxnSpPr/>
      </xdr:nvCxnSpPr>
      <xdr:spPr>
        <a:xfrm>
          <a:off x="4020820" y="96606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83075</xdr:rowOff>
    </xdr:from>
    <xdr:ext cx="405111" cy="259045"/>
    <xdr:sp macro="" textlink="">
      <xdr:nvSpPr>
        <xdr:cNvPr id="157" name="【体育館・プール】&#10;有形固定資産減価償却率平均値テキスト">
          <a:extLst>
            <a:ext uri="{FF2B5EF4-FFF2-40B4-BE49-F238E27FC236}">
              <a16:creationId xmlns:a16="http://schemas.microsoft.com/office/drawing/2014/main" id="{2E24EC39-91EE-48BB-8EDE-449CF3BEEF18}"/>
            </a:ext>
          </a:extLst>
        </xdr:cNvPr>
        <xdr:cNvSpPr txBox="1"/>
      </xdr:nvSpPr>
      <xdr:spPr>
        <a:xfrm>
          <a:off x="4124960" y="10309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104648</xdr:rowOff>
    </xdr:from>
    <xdr:to>
      <xdr:col>24</xdr:col>
      <xdr:colOff>114300</xdr:colOff>
      <xdr:row>62</xdr:row>
      <xdr:rowOff>34798</xdr:rowOff>
    </xdr:to>
    <xdr:sp macro="" textlink="">
      <xdr:nvSpPr>
        <xdr:cNvPr id="158" name="フローチャート: 判断 157">
          <a:extLst>
            <a:ext uri="{FF2B5EF4-FFF2-40B4-BE49-F238E27FC236}">
              <a16:creationId xmlns:a16="http://schemas.microsoft.com/office/drawing/2014/main" id="{18878360-F657-4F1D-9017-4C7B805AEA6B}"/>
            </a:ext>
          </a:extLst>
        </xdr:cNvPr>
        <xdr:cNvSpPr/>
      </xdr:nvSpPr>
      <xdr:spPr>
        <a:xfrm>
          <a:off x="4036060" y="103306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127508</xdr:rowOff>
    </xdr:from>
    <xdr:to>
      <xdr:col>20</xdr:col>
      <xdr:colOff>38100</xdr:colOff>
      <xdr:row>61</xdr:row>
      <xdr:rowOff>57658</xdr:rowOff>
    </xdr:to>
    <xdr:sp macro="" textlink="">
      <xdr:nvSpPr>
        <xdr:cNvPr id="159" name="フローチャート: 判断 158">
          <a:extLst>
            <a:ext uri="{FF2B5EF4-FFF2-40B4-BE49-F238E27FC236}">
              <a16:creationId xmlns:a16="http://schemas.microsoft.com/office/drawing/2014/main" id="{1370A986-88AE-4C5D-8C60-A3B4B07ED60C}"/>
            </a:ext>
          </a:extLst>
        </xdr:cNvPr>
        <xdr:cNvSpPr/>
      </xdr:nvSpPr>
      <xdr:spPr>
        <a:xfrm>
          <a:off x="3312160" y="101859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152654</xdr:rowOff>
    </xdr:from>
    <xdr:to>
      <xdr:col>15</xdr:col>
      <xdr:colOff>101600</xdr:colOff>
      <xdr:row>61</xdr:row>
      <xdr:rowOff>82804</xdr:rowOff>
    </xdr:to>
    <xdr:sp macro="" textlink="">
      <xdr:nvSpPr>
        <xdr:cNvPr id="160" name="フローチャート: 判断 159">
          <a:extLst>
            <a:ext uri="{FF2B5EF4-FFF2-40B4-BE49-F238E27FC236}">
              <a16:creationId xmlns:a16="http://schemas.microsoft.com/office/drawing/2014/main" id="{8DE5F6B5-E4DF-4D3E-B5C4-103525F557A4}"/>
            </a:ext>
          </a:extLst>
        </xdr:cNvPr>
        <xdr:cNvSpPr/>
      </xdr:nvSpPr>
      <xdr:spPr>
        <a:xfrm>
          <a:off x="2514600" y="102110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161798</xdr:rowOff>
    </xdr:from>
    <xdr:to>
      <xdr:col>10</xdr:col>
      <xdr:colOff>165100</xdr:colOff>
      <xdr:row>58</xdr:row>
      <xdr:rowOff>91948</xdr:rowOff>
    </xdr:to>
    <xdr:sp macro="" textlink="">
      <xdr:nvSpPr>
        <xdr:cNvPr id="161" name="フローチャート: 判断 160">
          <a:extLst>
            <a:ext uri="{FF2B5EF4-FFF2-40B4-BE49-F238E27FC236}">
              <a16:creationId xmlns:a16="http://schemas.microsoft.com/office/drawing/2014/main" id="{179797ED-F04C-47DE-905B-AD28E695127A}"/>
            </a:ext>
          </a:extLst>
        </xdr:cNvPr>
        <xdr:cNvSpPr/>
      </xdr:nvSpPr>
      <xdr:spPr>
        <a:xfrm>
          <a:off x="1739900" y="97172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39685997-119E-4EE3-950B-4A33DEBF8356}"/>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64728CBA-AA28-4F41-ACDE-213FA85A2B8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C07A02DE-7D5F-4B9F-853F-A4F41642CBBD}"/>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3E1407C7-6B8F-4AD3-8513-D3B4E3E43F31}"/>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D6C160E1-29E3-44EF-8F7D-4E2B62D82235}"/>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138938</xdr:rowOff>
    </xdr:from>
    <xdr:to>
      <xdr:col>24</xdr:col>
      <xdr:colOff>114300</xdr:colOff>
      <xdr:row>58</xdr:row>
      <xdr:rowOff>69088</xdr:rowOff>
    </xdr:to>
    <xdr:sp macro="" textlink="">
      <xdr:nvSpPr>
        <xdr:cNvPr id="167" name="楕円 166">
          <a:extLst>
            <a:ext uri="{FF2B5EF4-FFF2-40B4-BE49-F238E27FC236}">
              <a16:creationId xmlns:a16="http://schemas.microsoft.com/office/drawing/2014/main" id="{8C2A7B00-2D2F-4677-A791-A37E278B7F6E}"/>
            </a:ext>
          </a:extLst>
        </xdr:cNvPr>
        <xdr:cNvSpPr/>
      </xdr:nvSpPr>
      <xdr:spPr>
        <a:xfrm>
          <a:off x="4036060" y="96944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53865</xdr:rowOff>
    </xdr:from>
    <xdr:ext cx="405111" cy="259045"/>
    <xdr:sp macro="" textlink="">
      <xdr:nvSpPr>
        <xdr:cNvPr id="168" name="【体育館・プール】&#10;有形固定資産減価償却率該当値テキスト">
          <a:extLst>
            <a:ext uri="{FF2B5EF4-FFF2-40B4-BE49-F238E27FC236}">
              <a16:creationId xmlns:a16="http://schemas.microsoft.com/office/drawing/2014/main" id="{3202DF9D-EFD0-42CC-B944-93CE0B5F45AA}"/>
            </a:ext>
          </a:extLst>
        </xdr:cNvPr>
        <xdr:cNvSpPr txBox="1"/>
      </xdr:nvSpPr>
      <xdr:spPr>
        <a:xfrm>
          <a:off x="4124960" y="9609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168656</xdr:rowOff>
    </xdr:from>
    <xdr:to>
      <xdr:col>20</xdr:col>
      <xdr:colOff>38100</xdr:colOff>
      <xdr:row>58</xdr:row>
      <xdr:rowOff>98806</xdr:rowOff>
    </xdr:to>
    <xdr:sp macro="" textlink="">
      <xdr:nvSpPr>
        <xdr:cNvPr id="169" name="楕円 168">
          <a:extLst>
            <a:ext uri="{FF2B5EF4-FFF2-40B4-BE49-F238E27FC236}">
              <a16:creationId xmlns:a16="http://schemas.microsoft.com/office/drawing/2014/main" id="{EBD20000-4B81-4057-8C59-24D1E2AC7194}"/>
            </a:ext>
          </a:extLst>
        </xdr:cNvPr>
        <xdr:cNvSpPr/>
      </xdr:nvSpPr>
      <xdr:spPr>
        <a:xfrm>
          <a:off x="3312160" y="97241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18288</xdr:rowOff>
    </xdr:from>
    <xdr:to>
      <xdr:col>24</xdr:col>
      <xdr:colOff>63500</xdr:colOff>
      <xdr:row>58</xdr:row>
      <xdr:rowOff>48006</xdr:rowOff>
    </xdr:to>
    <xdr:cxnSp macro="">
      <xdr:nvCxnSpPr>
        <xdr:cNvPr id="170" name="直線コネクタ 169">
          <a:extLst>
            <a:ext uri="{FF2B5EF4-FFF2-40B4-BE49-F238E27FC236}">
              <a16:creationId xmlns:a16="http://schemas.microsoft.com/office/drawing/2014/main" id="{B212AF86-7680-4112-AD55-2D241DFA1A20}"/>
            </a:ext>
          </a:extLst>
        </xdr:cNvPr>
        <xdr:cNvCxnSpPr/>
      </xdr:nvCxnSpPr>
      <xdr:spPr>
        <a:xfrm flipV="1">
          <a:off x="3355340" y="9741408"/>
          <a:ext cx="73152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45212</xdr:rowOff>
    </xdr:from>
    <xdr:to>
      <xdr:col>15</xdr:col>
      <xdr:colOff>101600</xdr:colOff>
      <xdr:row>58</xdr:row>
      <xdr:rowOff>146812</xdr:rowOff>
    </xdr:to>
    <xdr:sp macro="" textlink="">
      <xdr:nvSpPr>
        <xdr:cNvPr id="171" name="楕円 170">
          <a:extLst>
            <a:ext uri="{FF2B5EF4-FFF2-40B4-BE49-F238E27FC236}">
              <a16:creationId xmlns:a16="http://schemas.microsoft.com/office/drawing/2014/main" id="{903567A2-BB35-4DD5-A95C-1BF250D03C3B}"/>
            </a:ext>
          </a:extLst>
        </xdr:cNvPr>
        <xdr:cNvSpPr/>
      </xdr:nvSpPr>
      <xdr:spPr>
        <a:xfrm>
          <a:off x="2514600" y="976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48006</xdr:rowOff>
    </xdr:from>
    <xdr:to>
      <xdr:col>19</xdr:col>
      <xdr:colOff>177800</xdr:colOff>
      <xdr:row>58</xdr:row>
      <xdr:rowOff>96012</xdr:rowOff>
    </xdr:to>
    <xdr:cxnSp macro="">
      <xdr:nvCxnSpPr>
        <xdr:cNvPr id="172" name="直線コネクタ 171">
          <a:extLst>
            <a:ext uri="{FF2B5EF4-FFF2-40B4-BE49-F238E27FC236}">
              <a16:creationId xmlns:a16="http://schemas.microsoft.com/office/drawing/2014/main" id="{2D39F466-DCF1-4F52-BA62-2366A511CF2B}"/>
            </a:ext>
          </a:extLst>
        </xdr:cNvPr>
        <xdr:cNvCxnSpPr/>
      </xdr:nvCxnSpPr>
      <xdr:spPr>
        <a:xfrm flipV="1">
          <a:off x="2565400" y="9771126"/>
          <a:ext cx="78994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48785</xdr:rowOff>
    </xdr:from>
    <xdr:ext cx="405111" cy="259045"/>
    <xdr:sp macro="" textlink="">
      <xdr:nvSpPr>
        <xdr:cNvPr id="173" name="n_1aveValue【体育館・プール】&#10;有形固定資産減価償却率">
          <a:extLst>
            <a:ext uri="{FF2B5EF4-FFF2-40B4-BE49-F238E27FC236}">
              <a16:creationId xmlns:a16="http://schemas.microsoft.com/office/drawing/2014/main" id="{8A8EA631-BA78-481A-8000-92CC37894139}"/>
            </a:ext>
          </a:extLst>
        </xdr:cNvPr>
        <xdr:cNvSpPr txBox="1"/>
      </xdr:nvSpPr>
      <xdr:spPr>
        <a:xfrm>
          <a:off x="3170564" y="10274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73931</xdr:rowOff>
    </xdr:from>
    <xdr:ext cx="405111" cy="259045"/>
    <xdr:sp macro="" textlink="">
      <xdr:nvSpPr>
        <xdr:cNvPr id="174" name="n_2aveValue【体育館・プール】&#10;有形固定資産減価償却率">
          <a:extLst>
            <a:ext uri="{FF2B5EF4-FFF2-40B4-BE49-F238E27FC236}">
              <a16:creationId xmlns:a16="http://schemas.microsoft.com/office/drawing/2014/main" id="{34082C5B-929B-4732-8C6E-67710CA25D06}"/>
            </a:ext>
          </a:extLst>
        </xdr:cNvPr>
        <xdr:cNvSpPr txBox="1"/>
      </xdr:nvSpPr>
      <xdr:spPr>
        <a:xfrm>
          <a:off x="2385704" y="1029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108475</xdr:rowOff>
    </xdr:from>
    <xdr:ext cx="405111" cy="259045"/>
    <xdr:sp macro="" textlink="">
      <xdr:nvSpPr>
        <xdr:cNvPr id="175" name="n_3aveValue【体育館・プール】&#10;有形固定資産減価償却率">
          <a:extLst>
            <a:ext uri="{FF2B5EF4-FFF2-40B4-BE49-F238E27FC236}">
              <a16:creationId xmlns:a16="http://schemas.microsoft.com/office/drawing/2014/main" id="{7BB347D4-EAF7-4E56-A122-35AE18FA074C}"/>
            </a:ext>
          </a:extLst>
        </xdr:cNvPr>
        <xdr:cNvSpPr txBox="1"/>
      </xdr:nvSpPr>
      <xdr:spPr>
        <a:xfrm>
          <a:off x="1611004" y="949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115333</xdr:rowOff>
    </xdr:from>
    <xdr:ext cx="405111" cy="259045"/>
    <xdr:sp macro="" textlink="">
      <xdr:nvSpPr>
        <xdr:cNvPr id="176" name="n_1mainValue【体育館・プール】&#10;有形固定資産減価償却率">
          <a:extLst>
            <a:ext uri="{FF2B5EF4-FFF2-40B4-BE49-F238E27FC236}">
              <a16:creationId xmlns:a16="http://schemas.microsoft.com/office/drawing/2014/main" id="{E9E45420-8696-45EE-AF07-7976ADE0C98D}"/>
            </a:ext>
          </a:extLst>
        </xdr:cNvPr>
        <xdr:cNvSpPr txBox="1"/>
      </xdr:nvSpPr>
      <xdr:spPr>
        <a:xfrm>
          <a:off x="3170564" y="950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163339</xdr:rowOff>
    </xdr:from>
    <xdr:ext cx="405111" cy="259045"/>
    <xdr:sp macro="" textlink="">
      <xdr:nvSpPr>
        <xdr:cNvPr id="177" name="n_2mainValue【体育館・プール】&#10;有形固定資産減価償却率">
          <a:extLst>
            <a:ext uri="{FF2B5EF4-FFF2-40B4-BE49-F238E27FC236}">
              <a16:creationId xmlns:a16="http://schemas.microsoft.com/office/drawing/2014/main" id="{14FDD1CF-28AD-4AA5-8DEE-F157DD964477}"/>
            </a:ext>
          </a:extLst>
        </xdr:cNvPr>
        <xdr:cNvSpPr txBox="1"/>
      </xdr:nvSpPr>
      <xdr:spPr>
        <a:xfrm>
          <a:off x="2385704" y="955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a:extLst>
            <a:ext uri="{FF2B5EF4-FFF2-40B4-BE49-F238E27FC236}">
              <a16:creationId xmlns:a16="http://schemas.microsoft.com/office/drawing/2014/main" id="{32DD4025-FE14-4364-8080-EEEF426456A4}"/>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a:extLst>
            <a:ext uri="{FF2B5EF4-FFF2-40B4-BE49-F238E27FC236}">
              <a16:creationId xmlns:a16="http://schemas.microsoft.com/office/drawing/2014/main" id="{0B4B8F9C-B694-4581-BB13-71D4B6F1FEF8}"/>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a:extLst>
            <a:ext uri="{FF2B5EF4-FFF2-40B4-BE49-F238E27FC236}">
              <a16:creationId xmlns:a16="http://schemas.microsoft.com/office/drawing/2014/main" id="{22739D38-E35F-400D-8D70-3115864F66E5}"/>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a:extLst>
            <a:ext uri="{FF2B5EF4-FFF2-40B4-BE49-F238E27FC236}">
              <a16:creationId xmlns:a16="http://schemas.microsoft.com/office/drawing/2014/main" id="{771D7421-FE93-43E0-A381-CC73F81F4C22}"/>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a:extLst>
            <a:ext uri="{FF2B5EF4-FFF2-40B4-BE49-F238E27FC236}">
              <a16:creationId xmlns:a16="http://schemas.microsoft.com/office/drawing/2014/main" id="{6864F4F1-4020-4594-9954-B7DBED92F539}"/>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a:extLst>
            <a:ext uri="{FF2B5EF4-FFF2-40B4-BE49-F238E27FC236}">
              <a16:creationId xmlns:a16="http://schemas.microsoft.com/office/drawing/2014/main" id="{D6B3A994-E470-49A9-9982-1203AF813724}"/>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a:extLst>
            <a:ext uri="{FF2B5EF4-FFF2-40B4-BE49-F238E27FC236}">
              <a16:creationId xmlns:a16="http://schemas.microsoft.com/office/drawing/2014/main" id="{CB1CEB8E-3F66-4CA0-AC0A-8F6008F23255}"/>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a:extLst>
            <a:ext uri="{FF2B5EF4-FFF2-40B4-BE49-F238E27FC236}">
              <a16:creationId xmlns:a16="http://schemas.microsoft.com/office/drawing/2014/main" id="{120BC5A2-2EA7-4446-A8A4-8044D65C1353}"/>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a:extLst>
            <a:ext uri="{FF2B5EF4-FFF2-40B4-BE49-F238E27FC236}">
              <a16:creationId xmlns:a16="http://schemas.microsoft.com/office/drawing/2014/main" id="{B6F8C3D4-D00D-4403-B474-78D322F04993}"/>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a:extLst>
            <a:ext uri="{FF2B5EF4-FFF2-40B4-BE49-F238E27FC236}">
              <a16:creationId xmlns:a16="http://schemas.microsoft.com/office/drawing/2014/main" id="{F944FD88-19E1-4711-9AD2-0A63BB85B687}"/>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8" name="テキスト ボックス 187">
          <a:extLst>
            <a:ext uri="{FF2B5EF4-FFF2-40B4-BE49-F238E27FC236}">
              <a16:creationId xmlns:a16="http://schemas.microsoft.com/office/drawing/2014/main" id="{AF1903C1-E012-4EB1-B45E-A490FFDFD69F}"/>
            </a:ext>
          </a:extLst>
        </xdr:cNvPr>
        <xdr:cNvSpPr txBox="1"/>
      </xdr:nvSpPr>
      <xdr:spPr>
        <a:xfrm>
          <a:off x="54053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a:extLst>
            <a:ext uri="{FF2B5EF4-FFF2-40B4-BE49-F238E27FC236}">
              <a16:creationId xmlns:a16="http://schemas.microsoft.com/office/drawing/2014/main" id="{5922C8D4-A837-46A1-8726-6A55357ACB5C}"/>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0" name="テキスト ボックス 189">
          <a:extLst>
            <a:ext uri="{FF2B5EF4-FFF2-40B4-BE49-F238E27FC236}">
              <a16:creationId xmlns:a16="http://schemas.microsoft.com/office/drawing/2014/main" id="{7C368BC8-7545-4FC4-8971-703C59033977}"/>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a:extLst>
            <a:ext uri="{FF2B5EF4-FFF2-40B4-BE49-F238E27FC236}">
              <a16:creationId xmlns:a16="http://schemas.microsoft.com/office/drawing/2014/main" id="{9F014F40-B34E-43DC-9599-CB9BF7FD9037}"/>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2" name="テキスト ボックス 191">
          <a:extLst>
            <a:ext uri="{FF2B5EF4-FFF2-40B4-BE49-F238E27FC236}">
              <a16:creationId xmlns:a16="http://schemas.microsoft.com/office/drawing/2014/main" id="{74C86858-C8FF-4046-8081-E9E1E7F0EE78}"/>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a:extLst>
            <a:ext uri="{FF2B5EF4-FFF2-40B4-BE49-F238E27FC236}">
              <a16:creationId xmlns:a16="http://schemas.microsoft.com/office/drawing/2014/main" id="{67CE6F5C-EE14-40CA-8D84-55B8784D39FC}"/>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4" name="テキスト ボックス 193">
          <a:extLst>
            <a:ext uri="{FF2B5EF4-FFF2-40B4-BE49-F238E27FC236}">
              <a16:creationId xmlns:a16="http://schemas.microsoft.com/office/drawing/2014/main" id="{E4D9E069-C4B3-4987-AE8D-9370A313AC9B}"/>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a:extLst>
            <a:ext uri="{FF2B5EF4-FFF2-40B4-BE49-F238E27FC236}">
              <a16:creationId xmlns:a16="http://schemas.microsoft.com/office/drawing/2014/main" id="{9C5A52D2-92C9-490C-9F85-2D3216263A8E}"/>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6" name="テキスト ボックス 195">
          <a:extLst>
            <a:ext uri="{FF2B5EF4-FFF2-40B4-BE49-F238E27FC236}">
              <a16:creationId xmlns:a16="http://schemas.microsoft.com/office/drawing/2014/main" id="{619A46F0-5A1A-4998-B2B6-5A63C468806C}"/>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a:extLst>
            <a:ext uri="{FF2B5EF4-FFF2-40B4-BE49-F238E27FC236}">
              <a16:creationId xmlns:a16="http://schemas.microsoft.com/office/drawing/2014/main" id="{6429F581-7986-4B01-B92B-71A9A92F06D3}"/>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8" name="テキスト ボックス 197">
          <a:extLst>
            <a:ext uri="{FF2B5EF4-FFF2-40B4-BE49-F238E27FC236}">
              <a16:creationId xmlns:a16="http://schemas.microsoft.com/office/drawing/2014/main" id="{BDEA6D9C-89E4-4371-9B66-091EFF1D7D45}"/>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2ED2F178-D351-42DE-8184-26D58F49EAAA}"/>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0" name="テキスト ボックス 199">
          <a:extLst>
            <a:ext uri="{FF2B5EF4-FFF2-40B4-BE49-F238E27FC236}">
              <a16:creationId xmlns:a16="http://schemas.microsoft.com/office/drawing/2014/main" id="{F76AA386-ABC9-4943-9B74-C6F72BADA92C}"/>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体育館・プール】&#10;一人当たり面積グラフ枠">
          <a:extLst>
            <a:ext uri="{FF2B5EF4-FFF2-40B4-BE49-F238E27FC236}">
              <a16:creationId xmlns:a16="http://schemas.microsoft.com/office/drawing/2014/main" id="{FFF30927-17C0-46D9-9687-232E1BA5CEE2}"/>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57150</xdr:rowOff>
    </xdr:from>
    <xdr:to>
      <xdr:col>54</xdr:col>
      <xdr:colOff>189865</xdr:colOff>
      <xdr:row>64</xdr:row>
      <xdr:rowOff>19050</xdr:rowOff>
    </xdr:to>
    <xdr:cxnSp macro="">
      <xdr:nvCxnSpPr>
        <xdr:cNvPr id="202" name="直線コネクタ 201">
          <a:extLst>
            <a:ext uri="{FF2B5EF4-FFF2-40B4-BE49-F238E27FC236}">
              <a16:creationId xmlns:a16="http://schemas.microsoft.com/office/drawing/2014/main" id="{5B9B8116-8969-4784-A67F-7F66CADA437F}"/>
            </a:ext>
          </a:extLst>
        </xdr:cNvPr>
        <xdr:cNvCxnSpPr/>
      </xdr:nvCxnSpPr>
      <xdr:spPr>
        <a:xfrm flipV="1">
          <a:off x="9219565" y="927735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22877</xdr:rowOff>
    </xdr:from>
    <xdr:ext cx="469744" cy="259045"/>
    <xdr:sp macro="" textlink="">
      <xdr:nvSpPr>
        <xdr:cNvPr id="203" name="【体育館・プール】&#10;一人当たり面積最小値テキスト">
          <a:extLst>
            <a:ext uri="{FF2B5EF4-FFF2-40B4-BE49-F238E27FC236}">
              <a16:creationId xmlns:a16="http://schemas.microsoft.com/office/drawing/2014/main" id="{47299F87-B82B-492F-8C5B-7F3AE8B3D5D2}"/>
            </a:ext>
          </a:extLst>
        </xdr:cNvPr>
        <xdr:cNvSpPr txBox="1"/>
      </xdr:nvSpPr>
      <xdr:spPr>
        <a:xfrm>
          <a:off x="9258300"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19050</xdr:rowOff>
    </xdr:from>
    <xdr:to>
      <xdr:col>55</xdr:col>
      <xdr:colOff>88900</xdr:colOff>
      <xdr:row>64</xdr:row>
      <xdr:rowOff>19050</xdr:rowOff>
    </xdr:to>
    <xdr:cxnSp macro="">
      <xdr:nvCxnSpPr>
        <xdr:cNvPr id="204" name="直線コネクタ 203">
          <a:extLst>
            <a:ext uri="{FF2B5EF4-FFF2-40B4-BE49-F238E27FC236}">
              <a16:creationId xmlns:a16="http://schemas.microsoft.com/office/drawing/2014/main" id="{3E8EDE49-5F94-48A2-B4D7-EFB1F67EE0C0}"/>
            </a:ext>
          </a:extLst>
        </xdr:cNvPr>
        <xdr:cNvCxnSpPr/>
      </xdr:nvCxnSpPr>
      <xdr:spPr>
        <a:xfrm>
          <a:off x="9154160" y="1074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3827</xdr:rowOff>
    </xdr:from>
    <xdr:ext cx="469744" cy="259045"/>
    <xdr:sp macro="" textlink="">
      <xdr:nvSpPr>
        <xdr:cNvPr id="205" name="【体育館・プール】&#10;一人当たり面積最大値テキスト">
          <a:extLst>
            <a:ext uri="{FF2B5EF4-FFF2-40B4-BE49-F238E27FC236}">
              <a16:creationId xmlns:a16="http://schemas.microsoft.com/office/drawing/2014/main" id="{3A35269B-52E0-4656-B7BC-B819A9BE23A5}"/>
            </a:ext>
          </a:extLst>
        </xdr:cNvPr>
        <xdr:cNvSpPr txBox="1"/>
      </xdr:nvSpPr>
      <xdr:spPr>
        <a:xfrm>
          <a:off x="9258300" y="905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57150</xdr:rowOff>
    </xdr:from>
    <xdr:to>
      <xdr:col>55</xdr:col>
      <xdr:colOff>88900</xdr:colOff>
      <xdr:row>55</xdr:row>
      <xdr:rowOff>57150</xdr:rowOff>
    </xdr:to>
    <xdr:cxnSp macro="">
      <xdr:nvCxnSpPr>
        <xdr:cNvPr id="206" name="直線コネクタ 205">
          <a:extLst>
            <a:ext uri="{FF2B5EF4-FFF2-40B4-BE49-F238E27FC236}">
              <a16:creationId xmlns:a16="http://schemas.microsoft.com/office/drawing/2014/main" id="{EE6E3194-5CFE-409A-B72C-652E1A9C55F0}"/>
            </a:ext>
          </a:extLst>
        </xdr:cNvPr>
        <xdr:cNvCxnSpPr/>
      </xdr:nvCxnSpPr>
      <xdr:spPr>
        <a:xfrm>
          <a:off x="9154160" y="9277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143527</xdr:rowOff>
    </xdr:from>
    <xdr:ext cx="469744" cy="259045"/>
    <xdr:sp macro="" textlink="">
      <xdr:nvSpPr>
        <xdr:cNvPr id="207" name="【体育館・プール】&#10;一人当たり面積平均値テキスト">
          <a:extLst>
            <a:ext uri="{FF2B5EF4-FFF2-40B4-BE49-F238E27FC236}">
              <a16:creationId xmlns:a16="http://schemas.microsoft.com/office/drawing/2014/main" id="{F166775B-4B16-4ED4-8D68-B45540CD2A48}"/>
            </a:ext>
          </a:extLst>
        </xdr:cNvPr>
        <xdr:cNvSpPr txBox="1"/>
      </xdr:nvSpPr>
      <xdr:spPr>
        <a:xfrm>
          <a:off x="92583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120650</xdr:rowOff>
    </xdr:from>
    <xdr:to>
      <xdr:col>55</xdr:col>
      <xdr:colOff>50800</xdr:colOff>
      <xdr:row>62</xdr:row>
      <xdr:rowOff>50800</xdr:rowOff>
    </xdr:to>
    <xdr:sp macro="" textlink="">
      <xdr:nvSpPr>
        <xdr:cNvPr id="208" name="フローチャート: 判断 207">
          <a:extLst>
            <a:ext uri="{FF2B5EF4-FFF2-40B4-BE49-F238E27FC236}">
              <a16:creationId xmlns:a16="http://schemas.microsoft.com/office/drawing/2014/main" id="{B55E2E32-8200-4A82-A0B5-DC5CF1C6722B}"/>
            </a:ext>
          </a:extLst>
        </xdr:cNvPr>
        <xdr:cNvSpPr/>
      </xdr:nvSpPr>
      <xdr:spPr>
        <a:xfrm>
          <a:off x="9192260" y="10346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6350</xdr:rowOff>
    </xdr:from>
    <xdr:to>
      <xdr:col>50</xdr:col>
      <xdr:colOff>165100</xdr:colOff>
      <xdr:row>62</xdr:row>
      <xdr:rowOff>107950</xdr:rowOff>
    </xdr:to>
    <xdr:sp macro="" textlink="">
      <xdr:nvSpPr>
        <xdr:cNvPr id="209" name="フローチャート: 判断 208">
          <a:extLst>
            <a:ext uri="{FF2B5EF4-FFF2-40B4-BE49-F238E27FC236}">
              <a16:creationId xmlns:a16="http://schemas.microsoft.com/office/drawing/2014/main" id="{4C1F0BDF-48B8-4FF6-88CC-1245A5C07DE7}"/>
            </a:ext>
          </a:extLst>
        </xdr:cNvPr>
        <xdr:cNvSpPr/>
      </xdr:nvSpPr>
      <xdr:spPr>
        <a:xfrm>
          <a:off x="8445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10" name="フローチャート: 判断 209">
          <a:extLst>
            <a:ext uri="{FF2B5EF4-FFF2-40B4-BE49-F238E27FC236}">
              <a16:creationId xmlns:a16="http://schemas.microsoft.com/office/drawing/2014/main" id="{5AA466E3-15B9-4F80-AA3E-D6649972E519}"/>
            </a:ext>
          </a:extLst>
        </xdr:cNvPr>
        <xdr:cNvSpPr/>
      </xdr:nvSpPr>
      <xdr:spPr>
        <a:xfrm>
          <a:off x="7670800" y="10346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158750</xdr:rowOff>
    </xdr:from>
    <xdr:to>
      <xdr:col>41</xdr:col>
      <xdr:colOff>101600</xdr:colOff>
      <xdr:row>63</xdr:row>
      <xdr:rowOff>88900</xdr:rowOff>
    </xdr:to>
    <xdr:sp macro="" textlink="">
      <xdr:nvSpPr>
        <xdr:cNvPr id="211" name="フローチャート: 判断 210">
          <a:extLst>
            <a:ext uri="{FF2B5EF4-FFF2-40B4-BE49-F238E27FC236}">
              <a16:creationId xmlns:a16="http://schemas.microsoft.com/office/drawing/2014/main" id="{86A2D332-9E8B-4322-BDF2-B6CF6C7AE4BC}"/>
            </a:ext>
          </a:extLst>
        </xdr:cNvPr>
        <xdr:cNvSpPr/>
      </xdr:nvSpPr>
      <xdr:spPr>
        <a:xfrm>
          <a:off x="6873240" y="105524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948FF34-8227-4FC8-918F-FB7B01CCB747}"/>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EEE77DFA-2875-44BE-AD3B-D43B5CA2D59F}"/>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F5FFEE35-0B71-43A0-BA96-57EB43238023}"/>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D8562B46-C041-4C66-BE36-5D4A0EA3DA5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3C32765D-CC49-4958-B3C7-8C6BB2D20E25}"/>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139700</xdr:rowOff>
    </xdr:from>
    <xdr:to>
      <xdr:col>55</xdr:col>
      <xdr:colOff>50800</xdr:colOff>
      <xdr:row>64</xdr:row>
      <xdr:rowOff>69850</xdr:rowOff>
    </xdr:to>
    <xdr:sp macro="" textlink="">
      <xdr:nvSpPr>
        <xdr:cNvPr id="217" name="楕円 216">
          <a:extLst>
            <a:ext uri="{FF2B5EF4-FFF2-40B4-BE49-F238E27FC236}">
              <a16:creationId xmlns:a16="http://schemas.microsoft.com/office/drawing/2014/main" id="{934D78A6-0CDA-45D7-AEB7-4A99FF74B76D}"/>
            </a:ext>
          </a:extLst>
        </xdr:cNvPr>
        <xdr:cNvSpPr/>
      </xdr:nvSpPr>
      <xdr:spPr>
        <a:xfrm>
          <a:off x="9192260" y="10701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54627</xdr:rowOff>
    </xdr:from>
    <xdr:ext cx="469744" cy="259045"/>
    <xdr:sp macro="" textlink="">
      <xdr:nvSpPr>
        <xdr:cNvPr id="218" name="【体育館・プール】&#10;一人当たり面積該当値テキスト">
          <a:extLst>
            <a:ext uri="{FF2B5EF4-FFF2-40B4-BE49-F238E27FC236}">
              <a16:creationId xmlns:a16="http://schemas.microsoft.com/office/drawing/2014/main" id="{359976FF-2BE8-425F-9510-131C139B69AD}"/>
            </a:ext>
          </a:extLst>
        </xdr:cNvPr>
        <xdr:cNvSpPr txBox="1"/>
      </xdr:nvSpPr>
      <xdr:spPr>
        <a:xfrm>
          <a:off x="9258300" y="1061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158750</xdr:rowOff>
    </xdr:from>
    <xdr:to>
      <xdr:col>50</xdr:col>
      <xdr:colOff>165100</xdr:colOff>
      <xdr:row>64</xdr:row>
      <xdr:rowOff>88900</xdr:rowOff>
    </xdr:to>
    <xdr:sp macro="" textlink="">
      <xdr:nvSpPr>
        <xdr:cNvPr id="219" name="楕円 218">
          <a:extLst>
            <a:ext uri="{FF2B5EF4-FFF2-40B4-BE49-F238E27FC236}">
              <a16:creationId xmlns:a16="http://schemas.microsoft.com/office/drawing/2014/main" id="{6C26D16C-A36D-425B-B6E2-B4D5865AD5CA}"/>
            </a:ext>
          </a:extLst>
        </xdr:cNvPr>
        <xdr:cNvSpPr/>
      </xdr:nvSpPr>
      <xdr:spPr>
        <a:xfrm>
          <a:off x="8445500" y="107200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19050</xdr:rowOff>
    </xdr:from>
    <xdr:to>
      <xdr:col>55</xdr:col>
      <xdr:colOff>0</xdr:colOff>
      <xdr:row>64</xdr:row>
      <xdr:rowOff>38100</xdr:rowOff>
    </xdr:to>
    <xdr:cxnSp macro="">
      <xdr:nvCxnSpPr>
        <xdr:cNvPr id="220" name="直線コネクタ 219">
          <a:extLst>
            <a:ext uri="{FF2B5EF4-FFF2-40B4-BE49-F238E27FC236}">
              <a16:creationId xmlns:a16="http://schemas.microsoft.com/office/drawing/2014/main" id="{FC2F5FCE-FA43-4616-A02F-0894F37C4306}"/>
            </a:ext>
          </a:extLst>
        </xdr:cNvPr>
        <xdr:cNvCxnSpPr/>
      </xdr:nvCxnSpPr>
      <xdr:spPr>
        <a:xfrm flipV="1">
          <a:off x="8496300" y="10748010"/>
          <a:ext cx="7239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158750</xdr:rowOff>
    </xdr:from>
    <xdr:to>
      <xdr:col>46</xdr:col>
      <xdr:colOff>38100</xdr:colOff>
      <xdr:row>64</xdr:row>
      <xdr:rowOff>88900</xdr:rowOff>
    </xdr:to>
    <xdr:sp macro="" textlink="">
      <xdr:nvSpPr>
        <xdr:cNvPr id="221" name="楕円 220">
          <a:extLst>
            <a:ext uri="{FF2B5EF4-FFF2-40B4-BE49-F238E27FC236}">
              <a16:creationId xmlns:a16="http://schemas.microsoft.com/office/drawing/2014/main" id="{C8717BDE-6B4B-4B60-95DC-4EEF26B170D2}"/>
            </a:ext>
          </a:extLst>
        </xdr:cNvPr>
        <xdr:cNvSpPr/>
      </xdr:nvSpPr>
      <xdr:spPr>
        <a:xfrm>
          <a:off x="7670800" y="107200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38100</xdr:rowOff>
    </xdr:from>
    <xdr:to>
      <xdr:col>50</xdr:col>
      <xdr:colOff>114300</xdr:colOff>
      <xdr:row>64</xdr:row>
      <xdr:rowOff>38100</xdr:rowOff>
    </xdr:to>
    <xdr:cxnSp macro="">
      <xdr:nvCxnSpPr>
        <xdr:cNvPr id="222" name="直線コネクタ 221">
          <a:extLst>
            <a:ext uri="{FF2B5EF4-FFF2-40B4-BE49-F238E27FC236}">
              <a16:creationId xmlns:a16="http://schemas.microsoft.com/office/drawing/2014/main" id="{7E432680-F56A-437B-99A9-A6A5F4DF1211}"/>
            </a:ext>
          </a:extLst>
        </xdr:cNvPr>
        <xdr:cNvCxnSpPr/>
      </xdr:nvCxnSpPr>
      <xdr:spPr>
        <a:xfrm>
          <a:off x="7713980" y="107670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124477</xdr:rowOff>
    </xdr:from>
    <xdr:ext cx="469744" cy="259045"/>
    <xdr:sp macro="" textlink="">
      <xdr:nvSpPr>
        <xdr:cNvPr id="223" name="n_1aveValue【体育館・プール】&#10;一人当たり面積">
          <a:extLst>
            <a:ext uri="{FF2B5EF4-FFF2-40B4-BE49-F238E27FC236}">
              <a16:creationId xmlns:a16="http://schemas.microsoft.com/office/drawing/2014/main" id="{F33D77CC-C535-4F24-BB04-3C916A26D916}"/>
            </a:ext>
          </a:extLst>
        </xdr:cNvPr>
        <xdr:cNvSpPr txBox="1"/>
      </xdr:nvSpPr>
      <xdr:spPr>
        <a:xfrm>
          <a:off x="827158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67327</xdr:rowOff>
    </xdr:from>
    <xdr:ext cx="469744" cy="259045"/>
    <xdr:sp macro="" textlink="">
      <xdr:nvSpPr>
        <xdr:cNvPr id="224" name="n_2aveValue【体育館・プール】&#10;一人当たり面積">
          <a:extLst>
            <a:ext uri="{FF2B5EF4-FFF2-40B4-BE49-F238E27FC236}">
              <a16:creationId xmlns:a16="http://schemas.microsoft.com/office/drawing/2014/main" id="{85AE8821-2A08-4121-972D-D37331574084}"/>
            </a:ext>
          </a:extLst>
        </xdr:cNvPr>
        <xdr:cNvSpPr txBox="1"/>
      </xdr:nvSpPr>
      <xdr:spPr>
        <a:xfrm>
          <a:off x="750958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105427</xdr:rowOff>
    </xdr:from>
    <xdr:ext cx="469744" cy="259045"/>
    <xdr:sp macro="" textlink="">
      <xdr:nvSpPr>
        <xdr:cNvPr id="225" name="n_3aveValue【体育館・プール】&#10;一人当たり面積">
          <a:extLst>
            <a:ext uri="{FF2B5EF4-FFF2-40B4-BE49-F238E27FC236}">
              <a16:creationId xmlns:a16="http://schemas.microsoft.com/office/drawing/2014/main" id="{AC1B67DE-199F-4CCC-89F4-2CEC6F7A469E}"/>
            </a:ext>
          </a:extLst>
        </xdr:cNvPr>
        <xdr:cNvSpPr txBox="1"/>
      </xdr:nvSpPr>
      <xdr:spPr>
        <a:xfrm>
          <a:off x="67120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80027</xdr:rowOff>
    </xdr:from>
    <xdr:ext cx="469744" cy="259045"/>
    <xdr:sp macro="" textlink="">
      <xdr:nvSpPr>
        <xdr:cNvPr id="226" name="n_1mainValue【体育館・プール】&#10;一人当たり面積">
          <a:extLst>
            <a:ext uri="{FF2B5EF4-FFF2-40B4-BE49-F238E27FC236}">
              <a16:creationId xmlns:a16="http://schemas.microsoft.com/office/drawing/2014/main" id="{EB2B75FE-28D9-49CC-A4B6-16CE72F629DC}"/>
            </a:ext>
          </a:extLst>
        </xdr:cNvPr>
        <xdr:cNvSpPr txBox="1"/>
      </xdr:nvSpPr>
      <xdr:spPr>
        <a:xfrm>
          <a:off x="827158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80027</xdr:rowOff>
    </xdr:from>
    <xdr:ext cx="469744" cy="259045"/>
    <xdr:sp macro="" textlink="">
      <xdr:nvSpPr>
        <xdr:cNvPr id="227" name="n_2mainValue【体育館・プール】&#10;一人当たり面積">
          <a:extLst>
            <a:ext uri="{FF2B5EF4-FFF2-40B4-BE49-F238E27FC236}">
              <a16:creationId xmlns:a16="http://schemas.microsoft.com/office/drawing/2014/main" id="{11B2BFAA-3E1E-4E4A-974A-5018CB5A85CE}"/>
            </a:ext>
          </a:extLst>
        </xdr:cNvPr>
        <xdr:cNvSpPr txBox="1"/>
      </xdr:nvSpPr>
      <xdr:spPr>
        <a:xfrm>
          <a:off x="750958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id="{B7CC8E21-2290-4B80-A51B-435141AA9C53}"/>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id="{1410BD36-D27D-4FC9-B415-B4325EF29F09}"/>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id="{D6FA2871-245C-43CD-B799-635BA0ABFF6B}"/>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id="{0F7E957B-CB6C-422A-894C-293F39FA08B7}"/>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id="{F697CDEB-95F8-4392-BE50-FE8A390CAEA5}"/>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id="{56E62262-89D6-49E7-9046-EB9C44BC523A}"/>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id="{28E758EC-20FD-45DB-BCD0-987D47DA061C}"/>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ECCFBEC3-AED4-4678-973E-813DE19502B1}"/>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A489B991-8C87-428D-B64A-1E7BA134D0DD}"/>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id="{55E083A2-F701-4945-8C27-955D4FAF405F}"/>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8" name="テキスト ボックス 237">
          <a:extLst>
            <a:ext uri="{FF2B5EF4-FFF2-40B4-BE49-F238E27FC236}">
              <a16:creationId xmlns:a16="http://schemas.microsoft.com/office/drawing/2014/main" id="{8BD0FA2E-9572-4932-85DB-F7E571A81BD4}"/>
            </a:ext>
          </a:extLst>
        </xdr:cNvPr>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a:extLst>
            <a:ext uri="{FF2B5EF4-FFF2-40B4-BE49-F238E27FC236}">
              <a16:creationId xmlns:a16="http://schemas.microsoft.com/office/drawing/2014/main" id="{002A3ED5-1949-4D07-A62D-65BB2C56B131}"/>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0" name="テキスト ボックス 239">
          <a:extLst>
            <a:ext uri="{FF2B5EF4-FFF2-40B4-BE49-F238E27FC236}">
              <a16:creationId xmlns:a16="http://schemas.microsoft.com/office/drawing/2014/main" id="{CE6C3EA0-7A49-411C-AF3D-4F28C74E8EF6}"/>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a:extLst>
            <a:ext uri="{FF2B5EF4-FFF2-40B4-BE49-F238E27FC236}">
              <a16:creationId xmlns:a16="http://schemas.microsoft.com/office/drawing/2014/main" id="{E169606B-2980-4ED2-9FB6-30FC6974B9F9}"/>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a:extLst>
            <a:ext uri="{FF2B5EF4-FFF2-40B4-BE49-F238E27FC236}">
              <a16:creationId xmlns:a16="http://schemas.microsoft.com/office/drawing/2014/main" id="{D51E10F2-AF96-403C-A19D-E6564089F98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a:extLst>
            <a:ext uri="{FF2B5EF4-FFF2-40B4-BE49-F238E27FC236}">
              <a16:creationId xmlns:a16="http://schemas.microsoft.com/office/drawing/2014/main" id="{D249325A-22C0-47A9-ADE9-E245EA903E74}"/>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a:extLst>
            <a:ext uri="{FF2B5EF4-FFF2-40B4-BE49-F238E27FC236}">
              <a16:creationId xmlns:a16="http://schemas.microsoft.com/office/drawing/2014/main" id="{A2F998BA-91E7-48D3-BE19-520AD8C3470C}"/>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a:extLst>
            <a:ext uri="{FF2B5EF4-FFF2-40B4-BE49-F238E27FC236}">
              <a16:creationId xmlns:a16="http://schemas.microsoft.com/office/drawing/2014/main" id="{40A83315-4731-48F8-AF82-A4BE80F33FF8}"/>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a:extLst>
            <a:ext uri="{FF2B5EF4-FFF2-40B4-BE49-F238E27FC236}">
              <a16:creationId xmlns:a16="http://schemas.microsoft.com/office/drawing/2014/main" id="{493B345E-67F5-45A5-B405-CE93AEE902E1}"/>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a:extLst>
            <a:ext uri="{FF2B5EF4-FFF2-40B4-BE49-F238E27FC236}">
              <a16:creationId xmlns:a16="http://schemas.microsoft.com/office/drawing/2014/main" id="{1F75EE40-1BB6-4FC4-AE80-FEA237503CD7}"/>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8" name="テキスト ボックス 247">
          <a:extLst>
            <a:ext uri="{FF2B5EF4-FFF2-40B4-BE49-F238E27FC236}">
              <a16:creationId xmlns:a16="http://schemas.microsoft.com/office/drawing/2014/main" id="{4B98F98B-637C-46B7-A634-3FA28A69794E}"/>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a:extLst>
            <a:ext uri="{FF2B5EF4-FFF2-40B4-BE49-F238E27FC236}">
              <a16:creationId xmlns:a16="http://schemas.microsoft.com/office/drawing/2014/main" id="{91D35763-6A2E-4F61-83A1-6D6138C0BFD4}"/>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0" name="テキスト ボックス 249">
          <a:extLst>
            <a:ext uri="{FF2B5EF4-FFF2-40B4-BE49-F238E27FC236}">
              <a16:creationId xmlns:a16="http://schemas.microsoft.com/office/drawing/2014/main" id="{612D720E-CA64-480A-B894-95D5A3699629}"/>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福祉施設】&#10;有形固定資産減価償却率グラフ枠">
          <a:extLst>
            <a:ext uri="{FF2B5EF4-FFF2-40B4-BE49-F238E27FC236}">
              <a16:creationId xmlns:a16="http://schemas.microsoft.com/office/drawing/2014/main" id="{1643A2E2-5D2F-4278-9E00-5AAA503F13A9}"/>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30480</xdr:rowOff>
    </xdr:from>
    <xdr:to>
      <xdr:col>24</xdr:col>
      <xdr:colOff>62865</xdr:colOff>
      <xdr:row>85</xdr:row>
      <xdr:rowOff>160020</xdr:rowOff>
    </xdr:to>
    <xdr:cxnSp macro="">
      <xdr:nvCxnSpPr>
        <xdr:cNvPr id="252" name="直線コネクタ 251">
          <a:extLst>
            <a:ext uri="{FF2B5EF4-FFF2-40B4-BE49-F238E27FC236}">
              <a16:creationId xmlns:a16="http://schemas.microsoft.com/office/drawing/2014/main" id="{34C17C97-5991-4A24-8589-360E21F0FD3B}"/>
            </a:ext>
          </a:extLst>
        </xdr:cNvPr>
        <xdr:cNvCxnSpPr/>
      </xdr:nvCxnSpPr>
      <xdr:spPr>
        <a:xfrm flipV="1">
          <a:off x="4086225" y="131064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163847</xdr:rowOff>
    </xdr:from>
    <xdr:ext cx="405111" cy="259045"/>
    <xdr:sp macro="" textlink="">
      <xdr:nvSpPr>
        <xdr:cNvPr id="253" name="【福祉施設】&#10;有形固定資産減価償却率最小値テキスト">
          <a:extLst>
            <a:ext uri="{FF2B5EF4-FFF2-40B4-BE49-F238E27FC236}">
              <a16:creationId xmlns:a16="http://schemas.microsoft.com/office/drawing/2014/main" id="{42F3C464-7792-4C9E-BF35-B29640675AA8}"/>
            </a:ext>
          </a:extLst>
        </xdr:cNvPr>
        <xdr:cNvSpPr txBox="1"/>
      </xdr:nvSpPr>
      <xdr:spPr>
        <a:xfrm>
          <a:off x="4124960"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160020</xdr:rowOff>
    </xdr:from>
    <xdr:to>
      <xdr:col>24</xdr:col>
      <xdr:colOff>152400</xdr:colOff>
      <xdr:row>85</xdr:row>
      <xdr:rowOff>160020</xdr:rowOff>
    </xdr:to>
    <xdr:cxnSp macro="">
      <xdr:nvCxnSpPr>
        <xdr:cNvPr id="254" name="直線コネクタ 253">
          <a:extLst>
            <a:ext uri="{FF2B5EF4-FFF2-40B4-BE49-F238E27FC236}">
              <a16:creationId xmlns:a16="http://schemas.microsoft.com/office/drawing/2014/main" id="{2C08BAD2-F21A-49CF-91A2-EE95F81A4C77}"/>
            </a:ext>
          </a:extLst>
        </xdr:cNvPr>
        <xdr:cNvCxnSpPr/>
      </xdr:nvCxnSpPr>
      <xdr:spPr>
        <a:xfrm>
          <a:off x="4020820" y="14409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148607</xdr:rowOff>
    </xdr:from>
    <xdr:ext cx="405111" cy="259045"/>
    <xdr:sp macro="" textlink="">
      <xdr:nvSpPr>
        <xdr:cNvPr id="255" name="【福祉施設】&#10;有形固定資産減価償却率最大値テキスト">
          <a:extLst>
            <a:ext uri="{FF2B5EF4-FFF2-40B4-BE49-F238E27FC236}">
              <a16:creationId xmlns:a16="http://schemas.microsoft.com/office/drawing/2014/main" id="{5CAF54C7-A4AF-4893-94E0-15463578F07F}"/>
            </a:ext>
          </a:extLst>
        </xdr:cNvPr>
        <xdr:cNvSpPr txBox="1"/>
      </xdr:nvSpPr>
      <xdr:spPr>
        <a:xfrm>
          <a:off x="4124960" y="1288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30480</xdr:rowOff>
    </xdr:from>
    <xdr:to>
      <xdr:col>24</xdr:col>
      <xdr:colOff>152400</xdr:colOff>
      <xdr:row>78</xdr:row>
      <xdr:rowOff>30480</xdr:rowOff>
    </xdr:to>
    <xdr:cxnSp macro="">
      <xdr:nvCxnSpPr>
        <xdr:cNvPr id="256" name="直線コネクタ 255">
          <a:extLst>
            <a:ext uri="{FF2B5EF4-FFF2-40B4-BE49-F238E27FC236}">
              <a16:creationId xmlns:a16="http://schemas.microsoft.com/office/drawing/2014/main" id="{909F8CB8-7506-43F4-90A9-B47BE967CB05}"/>
            </a:ext>
          </a:extLst>
        </xdr:cNvPr>
        <xdr:cNvCxnSpPr/>
      </xdr:nvCxnSpPr>
      <xdr:spPr>
        <a:xfrm>
          <a:off x="4020820" y="13106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11447</xdr:rowOff>
    </xdr:from>
    <xdr:ext cx="405111" cy="259045"/>
    <xdr:sp macro="" textlink="">
      <xdr:nvSpPr>
        <xdr:cNvPr id="257" name="【福祉施設】&#10;有形固定資産減価償却率平均値テキスト">
          <a:extLst>
            <a:ext uri="{FF2B5EF4-FFF2-40B4-BE49-F238E27FC236}">
              <a16:creationId xmlns:a16="http://schemas.microsoft.com/office/drawing/2014/main" id="{176C1021-6801-4377-993E-31BFFFA6FE9E}"/>
            </a:ext>
          </a:extLst>
        </xdr:cNvPr>
        <xdr:cNvSpPr txBox="1"/>
      </xdr:nvSpPr>
      <xdr:spPr>
        <a:xfrm>
          <a:off x="4124960" y="13757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58" name="フローチャート: 判断 257">
          <a:extLst>
            <a:ext uri="{FF2B5EF4-FFF2-40B4-BE49-F238E27FC236}">
              <a16:creationId xmlns:a16="http://schemas.microsoft.com/office/drawing/2014/main" id="{314C9633-5656-442C-AD6E-1FAFA8A58E8D}"/>
            </a:ext>
          </a:extLst>
        </xdr:cNvPr>
        <xdr:cNvSpPr/>
      </xdr:nvSpPr>
      <xdr:spPr>
        <a:xfrm>
          <a:off x="4036060" y="1377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113030</xdr:rowOff>
    </xdr:from>
    <xdr:to>
      <xdr:col>20</xdr:col>
      <xdr:colOff>38100</xdr:colOff>
      <xdr:row>83</xdr:row>
      <xdr:rowOff>43180</xdr:rowOff>
    </xdr:to>
    <xdr:sp macro="" textlink="">
      <xdr:nvSpPr>
        <xdr:cNvPr id="259" name="フローチャート: 判断 258">
          <a:extLst>
            <a:ext uri="{FF2B5EF4-FFF2-40B4-BE49-F238E27FC236}">
              <a16:creationId xmlns:a16="http://schemas.microsoft.com/office/drawing/2014/main" id="{C42C556D-A2E0-4036-A896-C90EE0A5903C}"/>
            </a:ext>
          </a:extLst>
        </xdr:cNvPr>
        <xdr:cNvSpPr/>
      </xdr:nvSpPr>
      <xdr:spPr>
        <a:xfrm>
          <a:off x="3312160" y="138595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60" name="フローチャート: 判断 259">
          <a:extLst>
            <a:ext uri="{FF2B5EF4-FFF2-40B4-BE49-F238E27FC236}">
              <a16:creationId xmlns:a16="http://schemas.microsoft.com/office/drawing/2014/main" id="{66045A46-96A1-4506-AA21-54FC28BB6BAA}"/>
            </a:ext>
          </a:extLst>
        </xdr:cNvPr>
        <xdr:cNvSpPr/>
      </xdr:nvSpPr>
      <xdr:spPr>
        <a:xfrm>
          <a:off x="2514600" y="13897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61" name="フローチャート: 判断 260">
          <a:extLst>
            <a:ext uri="{FF2B5EF4-FFF2-40B4-BE49-F238E27FC236}">
              <a16:creationId xmlns:a16="http://schemas.microsoft.com/office/drawing/2014/main" id="{5379797E-FBB5-44DD-A18C-ACF23883A4AF}"/>
            </a:ext>
          </a:extLst>
        </xdr:cNvPr>
        <xdr:cNvSpPr/>
      </xdr:nvSpPr>
      <xdr:spPr>
        <a:xfrm>
          <a:off x="1739900" y="1386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3F3C0875-9245-4A72-A63B-D90D6354F724}"/>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860D6D3C-46BA-4E2E-A630-CEA0890236BC}"/>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8E3D4601-0243-403C-B11A-36240C8CC0A8}"/>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35668750-B30A-4726-B008-6AB5F484EC2E}"/>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30557310-F764-426B-A21D-03290C78E6E4}"/>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151130</xdr:rowOff>
    </xdr:from>
    <xdr:to>
      <xdr:col>24</xdr:col>
      <xdr:colOff>114300</xdr:colOff>
      <xdr:row>78</xdr:row>
      <xdr:rowOff>81280</xdr:rowOff>
    </xdr:to>
    <xdr:sp macro="" textlink="">
      <xdr:nvSpPr>
        <xdr:cNvPr id="267" name="楕円 266">
          <a:extLst>
            <a:ext uri="{FF2B5EF4-FFF2-40B4-BE49-F238E27FC236}">
              <a16:creationId xmlns:a16="http://schemas.microsoft.com/office/drawing/2014/main" id="{F8E463F5-0147-45C4-899A-425DE9C45971}"/>
            </a:ext>
          </a:extLst>
        </xdr:cNvPr>
        <xdr:cNvSpPr/>
      </xdr:nvSpPr>
      <xdr:spPr>
        <a:xfrm>
          <a:off x="4036060" y="13059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104157</xdr:rowOff>
    </xdr:from>
    <xdr:ext cx="405111" cy="259045"/>
    <xdr:sp macro="" textlink="">
      <xdr:nvSpPr>
        <xdr:cNvPr id="268" name="【福祉施設】&#10;有形固定資産減価償却率該当値テキスト">
          <a:extLst>
            <a:ext uri="{FF2B5EF4-FFF2-40B4-BE49-F238E27FC236}">
              <a16:creationId xmlns:a16="http://schemas.microsoft.com/office/drawing/2014/main" id="{7EBD976E-A466-49DA-9C32-8D08610F2F8A}"/>
            </a:ext>
          </a:extLst>
        </xdr:cNvPr>
        <xdr:cNvSpPr txBox="1"/>
      </xdr:nvSpPr>
      <xdr:spPr>
        <a:xfrm>
          <a:off x="4124960" y="1301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44450</xdr:rowOff>
    </xdr:from>
    <xdr:to>
      <xdr:col>20</xdr:col>
      <xdr:colOff>38100</xdr:colOff>
      <xdr:row>78</xdr:row>
      <xdr:rowOff>146050</xdr:rowOff>
    </xdr:to>
    <xdr:sp macro="" textlink="">
      <xdr:nvSpPr>
        <xdr:cNvPr id="269" name="楕円 268">
          <a:extLst>
            <a:ext uri="{FF2B5EF4-FFF2-40B4-BE49-F238E27FC236}">
              <a16:creationId xmlns:a16="http://schemas.microsoft.com/office/drawing/2014/main" id="{C3691ED7-2EC9-45DA-84A8-AC6C48B866A9}"/>
            </a:ext>
          </a:extLst>
        </xdr:cNvPr>
        <xdr:cNvSpPr/>
      </xdr:nvSpPr>
      <xdr:spPr>
        <a:xfrm>
          <a:off x="3312160" y="131203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30480</xdr:rowOff>
    </xdr:from>
    <xdr:to>
      <xdr:col>24</xdr:col>
      <xdr:colOff>63500</xdr:colOff>
      <xdr:row>78</xdr:row>
      <xdr:rowOff>95250</xdr:rowOff>
    </xdr:to>
    <xdr:cxnSp macro="">
      <xdr:nvCxnSpPr>
        <xdr:cNvPr id="270" name="直線コネクタ 269">
          <a:extLst>
            <a:ext uri="{FF2B5EF4-FFF2-40B4-BE49-F238E27FC236}">
              <a16:creationId xmlns:a16="http://schemas.microsoft.com/office/drawing/2014/main" id="{3DB782DE-C13A-479E-BE3F-3B063AC393A1}"/>
            </a:ext>
          </a:extLst>
        </xdr:cNvPr>
        <xdr:cNvCxnSpPr/>
      </xdr:nvCxnSpPr>
      <xdr:spPr>
        <a:xfrm flipV="1">
          <a:off x="3355340" y="13106400"/>
          <a:ext cx="73152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74930</xdr:rowOff>
    </xdr:from>
    <xdr:to>
      <xdr:col>15</xdr:col>
      <xdr:colOff>101600</xdr:colOff>
      <xdr:row>79</xdr:row>
      <xdr:rowOff>5080</xdr:rowOff>
    </xdr:to>
    <xdr:sp macro="" textlink="">
      <xdr:nvSpPr>
        <xdr:cNvPr id="271" name="楕円 270">
          <a:extLst>
            <a:ext uri="{FF2B5EF4-FFF2-40B4-BE49-F238E27FC236}">
              <a16:creationId xmlns:a16="http://schemas.microsoft.com/office/drawing/2014/main" id="{1FA528FE-AB7B-4E49-96B0-61B722B236B6}"/>
            </a:ext>
          </a:extLst>
        </xdr:cNvPr>
        <xdr:cNvSpPr/>
      </xdr:nvSpPr>
      <xdr:spPr>
        <a:xfrm>
          <a:off x="2514600" y="13150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95250</xdr:rowOff>
    </xdr:from>
    <xdr:to>
      <xdr:col>19</xdr:col>
      <xdr:colOff>177800</xdr:colOff>
      <xdr:row>78</xdr:row>
      <xdr:rowOff>125730</xdr:rowOff>
    </xdr:to>
    <xdr:cxnSp macro="">
      <xdr:nvCxnSpPr>
        <xdr:cNvPr id="272" name="直線コネクタ 271">
          <a:extLst>
            <a:ext uri="{FF2B5EF4-FFF2-40B4-BE49-F238E27FC236}">
              <a16:creationId xmlns:a16="http://schemas.microsoft.com/office/drawing/2014/main" id="{A09C6462-09C1-44F3-83F2-61A45B1D560E}"/>
            </a:ext>
          </a:extLst>
        </xdr:cNvPr>
        <xdr:cNvCxnSpPr/>
      </xdr:nvCxnSpPr>
      <xdr:spPr>
        <a:xfrm flipV="1">
          <a:off x="2565400" y="13171170"/>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34307</xdr:rowOff>
    </xdr:from>
    <xdr:ext cx="405111" cy="259045"/>
    <xdr:sp macro="" textlink="">
      <xdr:nvSpPr>
        <xdr:cNvPr id="273" name="n_1aveValue【福祉施設】&#10;有形固定資産減価償却率">
          <a:extLst>
            <a:ext uri="{FF2B5EF4-FFF2-40B4-BE49-F238E27FC236}">
              <a16:creationId xmlns:a16="http://schemas.microsoft.com/office/drawing/2014/main" id="{113E5084-B15C-43F7-96B3-69223DB9EAEF}"/>
            </a:ext>
          </a:extLst>
        </xdr:cNvPr>
        <xdr:cNvSpPr txBox="1"/>
      </xdr:nvSpPr>
      <xdr:spPr>
        <a:xfrm>
          <a:off x="3170564" y="1394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274" name="n_2aveValue【福祉施設】&#10;有形固定資産減価償却率">
          <a:extLst>
            <a:ext uri="{FF2B5EF4-FFF2-40B4-BE49-F238E27FC236}">
              <a16:creationId xmlns:a16="http://schemas.microsoft.com/office/drawing/2014/main" id="{170E494D-3111-4EB7-8134-D9624F366A9C}"/>
            </a:ext>
          </a:extLst>
        </xdr:cNvPr>
        <xdr:cNvSpPr txBox="1"/>
      </xdr:nvSpPr>
      <xdr:spPr>
        <a:xfrm>
          <a:off x="238570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275" name="n_3aveValue【福祉施設】&#10;有形固定資産減価償却率">
          <a:extLst>
            <a:ext uri="{FF2B5EF4-FFF2-40B4-BE49-F238E27FC236}">
              <a16:creationId xmlns:a16="http://schemas.microsoft.com/office/drawing/2014/main" id="{67A1A9E9-B428-4F95-AB67-3C026650635B}"/>
            </a:ext>
          </a:extLst>
        </xdr:cNvPr>
        <xdr:cNvSpPr txBox="1"/>
      </xdr:nvSpPr>
      <xdr:spPr>
        <a:xfrm>
          <a:off x="1611004" y="1364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162577</xdr:rowOff>
    </xdr:from>
    <xdr:ext cx="405111" cy="259045"/>
    <xdr:sp macro="" textlink="">
      <xdr:nvSpPr>
        <xdr:cNvPr id="276" name="n_1mainValue【福祉施設】&#10;有形固定資産減価償却率">
          <a:extLst>
            <a:ext uri="{FF2B5EF4-FFF2-40B4-BE49-F238E27FC236}">
              <a16:creationId xmlns:a16="http://schemas.microsoft.com/office/drawing/2014/main" id="{6B638C0A-3865-4D1B-A84B-02CDFF9AE2A9}"/>
            </a:ext>
          </a:extLst>
        </xdr:cNvPr>
        <xdr:cNvSpPr txBox="1"/>
      </xdr:nvSpPr>
      <xdr:spPr>
        <a:xfrm>
          <a:off x="3170564" y="1290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21607</xdr:rowOff>
    </xdr:from>
    <xdr:ext cx="405111" cy="259045"/>
    <xdr:sp macro="" textlink="">
      <xdr:nvSpPr>
        <xdr:cNvPr id="277" name="n_2mainValue【福祉施設】&#10;有形固定資産減価償却率">
          <a:extLst>
            <a:ext uri="{FF2B5EF4-FFF2-40B4-BE49-F238E27FC236}">
              <a16:creationId xmlns:a16="http://schemas.microsoft.com/office/drawing/2014/main" id="{A8562BFB-C5F8-4E78-9893-C04F5E130CDE}"/>
            </a:ext>
          </a:extLst>
        </xdr:cNvPr>
        <xdr:cNvSpPr txBox="1"/>
      </xdr:nvSpPr>
      <xdr:spPr>
        <a:xfrm>
          <a:off x="2385704" y="1292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a:extLst>
            <a:ext uri="{FF2B5EF4-FFF2-40B4-BE49-F238E27FC236}">
              <a16:creationId xmlns:a16="http://schemas.microsoft.com/office/drawing/2014/main" id="{6C58A941-91DE-4F1C-BCDB-AF64FD88DD5D}"/>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a:extLst>
            <a:ext uri="{FF2B5EF4-FFF2-40B4-BE49-F238E27FC236}">
              <a16:creationId xmlns:a16="http://schemas.microsoft.com/office/drawing/2014/main" id="{77FA29E2-B6DF-4DF7-BD5E-B07FE0ABEE43}"/>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a:extLst>
            <a:ext uri="{FF2B5EF4-FFF2-40B4-BE49-F238E27FC236}">
              <a16:creationId xmlns:a16="http://schemas.microsoft.com/office/drawing/2014/main" id="{809AFBC7-E455-45FB-943E-F8CDE9FD8219}"/>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a:extLst>
            <a:ext uri="{FF2B5EF4-FFF2-40B4-BE49-F238E27FC236}">
              <a16:creationId xmlns:a16="http://schemas.microsoft.com/office/drawing/2014/main" id="{2C1BC420-EC3F-4D67-A895-EB5FAFE019DA}"/>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a:extLst>
            <a:ext uri="{FF2B5EF4-FFF2-40B4-BE49-F238E27FC236}">
              <a16:creationId xmlns:a16="http://schemas.microsoft.com/office/drawing/2014/main" id="{E053D33A-7AA7-428F-B8DC-00E2C5E2E152}"/>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a:extLst>
            <a:ext uri="{FF2B5EF4-FFF2-40B4-BE49-F238E27FC236}">
              <a16:creationId xmlns:a16="http://schemas.microsoft.com/office/drawing/2014/main" id="{39C0F46A-3277-4842-A85C-D7E660F1DD5F}"/>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a:extLst>
            <a:ext uri="{FF2B5EF4-FFF2-40B4-BE49-F238E27FC236}">
              <a16:creationId xmlns:a16="http://schemas.microsoft.com/office/drawing/2014/main" id="{6B2B335E-FAFD-4ADC-88F8-F329D9ACA9CF}"/>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a:extLst>
            <a:ext uri="{FF2B5EF4-FFF2-40B4-BE49-F238E27FC236}">
              <a16:creationId xmlns:a16="http://schemas.microsoft.com/office/drawing/2014/main" id="{68C17ABB-7E13-4646-A7DF-B640DA3F0A82}"/>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a:extLst>
            <a:ext uri="{FF2B5EF4-FFF2-40B4-BE49-F238E27FC236}">
              <a16:creationId xmlns:a16="http://schemas.microsoft.com/office/drawing/2014/main" id="{4DF2F046-4598-4295-B49E-C431CF877A29}"/>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a:extLst>
            <a:ext uri="{FF2B5EF4-FFF2-40B4-BE49-F238E27FC236}">
              <a16:creationId xmlns:a16="http://schemas.microsoft.com/office/drawing/2014/main" id="{31F09FAE-7C67-4C60-9356-7961B7CBDE5F}"/>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88" name="テキスト ボックス 287">
          <a:extLst>
            <a:ext uri="{FF2B5EF4-FFF2-40B4-BE49-F238E27FC236}">
              <a16:creationId xmlns:a16="http://schemas.microsoft.com/office/drawing/2014/main" id="{00DE27BD-0B01-4ED0-A1B9-20C046E93665}"/>
            </a:ext>
          </a:extLst>
        </xdr:cNvPr>
        <xdr:cNvSpPr txBox="1"/>
      </xdr:nvSpPr>
      <xdr:spPr>
        <a:xfrm>
          <a:off x="54053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289" name="直線コネクタ 288">
          <a:extLst>
            <a:ext uri="{FF2B5EF4-FFF2-40B4-BE49-F238E27FC236}">
              <a16:creationId xmlns:a16="http://schemas.microsoft.com/office/drawing/2014/main" id="{813D7D40-C81E-4189-8EFC-3B3A3A8582CF}"/>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0" name="テキスト ボックス 289">
          <a:extLst>
            <a:ext uri="{FF2B5EF4-FFF2-40B4-BE49-F238E27FC236}">
              <a16:creationId xmlns:a16="http://schemas.microsoft.com/office/drawing/2014/main" id="{4A3B5C96-E3E9-45C5-8C25-7BF1C2F3606E}"/>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1" name="直線コネクタ 290">
          <a:extLst>
            <a:ext uri="{FF2B5EF4-FFF2-40B4-BE49-F238E27FC236}">
              <a16:creationId xmlns:a16="http://schemas.microsoft.com/office/drawing/2014/main" id="{195B8D4F-48E9-4CEA-9A35-61ACD818A7C7}"/>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2" name="テキスト ボックス 291">
          <a:extLst>
            <a:ext uri="{FF2B5EF4-FFF2-40B4-BE49-F238E27FC236}">
              <a16:creationId xmlns:a16="http://schemas.microsoft.com/office/drawing/2014/main" id="{725DF998-39EE-4931-B99C-0C2D80FA2594}"/>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3" name="直線コネクタ 292">
          <a:extLst>
            <a:ext uri="{FF2B5EF4-FFF2-40B4-BE49-F238E27FC236}">
              <a16:creationId xmlns:a16="http://schemas.microsoft.com/office/drawing/2014/main" id="{E805EF9E-07D1-41D2-8C49-2BEF6039EB4D}"/>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4" name="テキスト ボックス 293">
          <a:extLst>
            <a:ext uri="{FF2B5EF4-FFF2-40B4-BE49-F238E27FC236}">
              <a16:creationId xmlns:a16="http://schemas.microsoft.com/office/drawing/2014/main" id="{3F64966B-D335-417A-9BA5-F24AB3ACFE6C}"/>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5" name="直線コネクタ 294">
          <a:extLst>
            <a:ext uri="{FF2B5EF4-FFF2-40B4-BE49-F238E27FC236}">
              <a16:creationId xmlns:a16="http://schemas.microsoft.com/office/drawing/2014/main" id="{F969643F-EED1-421C-B5DC-9C8953D954CD}"/>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6" name="テキスト ボックス 295">
          <a:extLst>
            <a:ext uri="{FF2B5EF4-FFF2-40B4-BE49-F238E27FC236}">
              <a16:creationId xmlns:a16="http://schemas.microsoft.com/office/drawing/2014/main" id="{13623AFF-FC64-4DFF-98B3-FD8F44535CB8}"/>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a:extLst>
            <a:ext uri="{FF2B5EF4-FFF2-40B4-BE49-F238E27FC236}">
              <a16:creationId xmlns:a16="http://schemas.microsoft.com/office/drawing/2014/main" id="{DDF5B178-FBCA-4EE3-A744-7B0F4EF20FAD}"/>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8" name="テキスト ボックス 297">
          <a:extLst>
            <a:ext uri="{FF2B5EF4-FFF2-40B4-BE49-F238E27FC236}">
              <a16:creationId xmlns:a16="http://schemas.microsoft.com/office/drawing/2014/main" id="{41A56B05-5845-4B96-831F-7A8F4B15E7B3}"/>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福祉施設】&#10;一人当たり面積グラフ枠">
          <a:extLst>
            <a:ext uri="{FF2B5EF4-FFF2-40B4-BE49-F238E27FC236}">
              <a16:creationId xmlns:a16="http://schemas.microsoft.com/office/drawing/2014/main" id="{FF713434-BC14-4716-9ED8-665A87F47F46}"/>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38100</xdr:rowOff>
    </xdr:to>
    <xdr:cxnSp macro="">
      <xdr:nvCxnSpPr>
        <xdr:cNvPr id="300" name="直線コネクタ 299">
          <a:extLst>
            <a:ext uri="{FF2B5EF4-FFF2-40B4-BE49-F238E27FC236}">
              <a16:creationId xmlns:a16="http://schemas.microsoft.com/office/drawing/2014/main" id="{37912A64-03A9-495A-B4E5-44CCB97D99ED}"/>
            </a:ext>
          </a:extLst>
        </xdr:cNvPr>
        <xdr:cNvCxnSpPr/>
      </xdr:nvCxnSpPr>
      <xdr:spPr>
        <a:xfrm flipV="1">
          <a:off x="9219565" y="131826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01" name="【福祉施設】&#10;一人当たり面積最小値テキスト">
          <a:extLst>
            <a:ext uri="{FF2B5EF4-FFF2-40B4-BE49-F238E27FC236}">
              <a16:creationId xmlns:a16="http://schemas.microsoft.com/office/drawing/2014/main" id="{AD1B6E99-81EC-4930-9A4E-B538B4EF5AF8}"/>
            </a:ext>
          </a:extLst>
        </xdr:cNvPr>
        <xdr:cNvSpPr txBox="1"/>
      </xdr:nvSpPr>
      <xdr:spPr>
        <a:xfrm>
          <a:off x="925830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02" name="直線コネクタ 301">
          <a:extLst>
            <a:ext uri="{FF2B5EF4-FFF2-40B4-BE49-F238E27FC236}">
              <a16:creationId xmlns:a16="http://schemas.microsoft.com/office/drawing/2014/main" id="{D011419D-39A0-490F-9216-B0976419FD8E}"/>
            </a:ext>
          </a:extLst>
        </xdr:cNvPr>
        <xdr:cNvCxnSpPr/>
      </xdr:nvCxnSpPr>
      <xdr:spPr>
        <a:xfrm>
          <a:off x="915416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303" name="【福祉施設】&#10;一人当たり面積最大値テキスト">
          <a:extLst>
            <a:ext uri="{FF2B5EF4-FFF2-40B4-BE49-F238E27FC236}">
              <a16:creationId xmlns:a16="http://schemas.microsoft.com/office/drawing/2014/main" id="{8111205C-5E49-4646-918A-D32B635E0F39}"/>
            </a:ext>
          </a:extLst>
        </xdr:cNvPr>
        <xdr:cNvSpPr txBox="1"/>
      </xdr:nvSpPr>
      <xdr:spPr>
        <a:xfrm>
          <a:off x="9258300" y="1296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304" name="直線コネクタ 303">
          <a:extLst>
            <a:ext uri="{FF2B5EF4-FFF2-40B4-BE49-F238E27FC236}">
              <a16:creationId xmlns:a16="http://schemas.microsoft.com/office/drawing/2014/main" id="{BA200074-5F22-4BA4-9EDD-CA77BD3A399E}"/>
            </a:ext>
          </a:extLst>
        </xdr:cNvPr>
        <xdr:cNvCxnSpPr/>
      </xdr:nvCxnSpPr>
      <xdr:spPr>
        <a:xfrm>
          <a:off x="9154160" y="1318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101616</xdr:rowOff>
    </xdr:from>
    <xdr:ext cx="469744" cy="259045"/>
    <xdr:sp macro="" textlink="">
      <xdr:nvSpPr>
        <xdr:cNvPr id="305" name="【福祉施設】&#10;一人当たり面積平均値テキスト">
          <a:extLst>
            <a:ext uri="{FF2B5EF4-FFF2-40B4-BE49-F238E27FC236}">
              <a16:creationId xmlns:a16="http://schemas.microsoft.com/office/drawing/2014/main" id="{B74FA494-224D-46A7-B3A2-25E0AFC2D813}"/>
            </a:ext>
          </a:extLst>
        </xdr:cNvPr>
        <xdr:cNvSpPr txBox="1"/>
      </xdr:nvSpPr>
      <xdr:spPr>
        <a:xfrm>
          <a:off x="9258300" y="1368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78739</xdr:rowOff>
    </xdr:from>
    <xdr:to>
      <xdr:col>55</xdr:col>
      <xdr:colOff>50800</xdr:colOff>
      <xdr:row>83</xdr:row>
      <xdr:rowOff>8889</xdr:rowOff>
    </xdr:to>
    <xdr:sp macro="" textlink="">
      <xdr:nvSpPr>
        <xdr:cNvPr id="306" name="フローチャート: 判断 305">
          <a:extLst>
            <a:ext uri="{FF2B5EF4-FFF2-40B4-BE49-F238E27FC236}">
              <a16:creationId xmlns:a16="http://schemas.microsoft.com/office/drawing/2014/main" id="{E879C0D8-997D-41EA-8BC9-F9F80B1CAE8E}"/>
            </a:ext>
          </a:extLst>
        </xdr:cNvPr>
        <xdr:cNvSpPr/>
      </xdr:nvSpPr>
      <xdr:spPr>
        <a:xfrm>
          <a:off x="9192260" y="138252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07" name="フローチャート: 判断 306">
          <a:extLst>
            <a:ext uri="{FF2B5EF4-FFF2-40B4-BE49-F238E27FC236}">
              <a16:creationId xmlns:a16="http://schemas.microsoft.com/office/drawing/2014/main" id="{BE42B686-87E8-44EC-9A2E-76B2980DD981}"/>
            </a:ext>
          </a:extLst>
        </xdr:cNvPr>
        <xdr:cNvSpPr/>
      </xdr:nvSpPr>
      <xdr:spPr>
        <a:xfrm>
          <a:off x="844550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10161</xdr:rowOff>
    </xdr:from>
    <xdr:to>
      <xdr:col>46</xdr:col>
      <xdr:colOff>38100</xdr:colOff>
      <xdr:row>84</xdr:row>
      <xdr:rowOff>111761</xdr:rowOff>
    </xdr:to>
    <xdr:sp macro="" textlink="">
      <xdr:nvSpPr>
        <xdr:cNvPr id="308" name="フローチャート: 判断 307">
          <a:extLst>
            <a:ext uri="{FF2B5EF4-FFF2-40B4-BE49-F238E27FC236}">
              <a16:creationId xmlns:a16="http://schemas.microsoft.com/office/drawing/2014/main" id="{718B1FE4-C76D-4428-91A2-068490DBA1B2}"/>
            </a:ext>
          </a:extLst>
        </xdr:cNvPr>
        <xdr:cNvSpPr/>
      </xdr:nvSpPr>
      <xdr:spPr>
        <a:xfrm>
          <a:off x="7670800" y="14091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10161</xdr:rowOff>
    </xdr:from>
    <xdr:to>
      <xdr:col>41</xdr:col>
      <xdr:colOff>101600</xdr:colOff>
      <xdr:row>86</xdr:row>
      <xdr:rowOff>111761</xdr:rowOff>
    </xdr:to>
    <xdr:sp macro="" textlink="">
      <xdr:nvSpPr>
        <xdr:cNvPr id="309" name="フローチャート: 判断 308">
          <a:extLst>
            <a:ext uri="{FF2B5EF4-FFF2-40B4-BE49-F238E27FC236}">
              <a16:creationId xmlns:a16="http://schemas.microsoft.com/office/drawing/2014/main" id="{838BEBD9-433E-498D-BED1-AFFB5DA58562}"/>
            </a:ext>
          </a:extLst>
        </xdr:cNvPr>
        <xdr:cNvSpPr/>
      </xdr:nvSpPr>
      <xdr:spPr>
        <a:xfrm>
          <a:off x="6873240" y="1442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5D363760-5526-4F8C-8303-C142D9978E4C}"/>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F89A7DBC-2A80-49E8-9D04-AD682C60AD6E}"/>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CE75D305-98FE-48D8-B1F5-186355873753}"/>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9CBB783C-397D-437F-8F6A-D6BD003320DE}"/>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7728D68F-B7D1-43DA-9D85-57AD434FF18B}"/>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158750</xdr:rowOff>
    </xdr:from>
    <xdr:to>
      <xdr:col>55</xdr:col>
      <xdr:colOff>50800</xdr:colOff>
      <xdr:row>86</xdr:row>
      <xdr:rowOff>88900</xdr:rowOff>
    </xdr:to>
    <xdr:sp macro="" textlink="">
      <xdr:nvSpPr>
        <xdr:cNvPr id="315" name="楕円 314">
          <a:extLst>
            <a:ext uri="{FF2B5EF4-FFF2-40B4-BE49-F238E27FC236}">
              <a16:creationId xmlns:a16="http://schemas.microsoft.com/office/drawing/2014/main" id="{60D3E0F5-7DD3-46E4-B96E-5471E7BD5E56}"/>
            </a:ext>
          </a:extLst>
        </xdr:cNvPr>
        <xdr:cNvSpPr/>
      </xdr:nvSpPr>
      <xdr:spPr>
        <a:xfrm>
          <a:off x="9192260" y="144081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73677</xdr:rowOff>
    </xdr:from>
    <xdr:ext cx="469744" cy="259045"/>
    <xdr:sp macro="" textlink="">
      <xdr:nvSpPr>
        <xdr:cNvPr id="316" name="【福祉施設】&#10;一人当たり面積該当値テキスト">
          <a:extLst>
            <a:ext uri="{FF2B5EF4-FFF2-40B4-BE49-F238E27FC236}">
              <a16:creationId xmlns:a16="http://schemas.microsoft.com/office/drawing/2014/main" id="{AD6AB75D-4BEF-470F-8CFA-015888733D01}"/>
            </a:ext>
          </a:extLst>
        </xdr:cNvPr>
        <xdr:cNvSpPr txBox="1"/>
      </xdr:nvSpPr>
      <xdr:spPr>
        <a:xfrm>
          <a:off x="925830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10161</xdr:rowOff>
    </xdr:from>
    <xdr:to>
      <xdr:col>50</xdr:col>
      <xdr:colOff>165100</xdr:colOff>
      <xdr:row>86</xdr:row>
      <xdr:rowOff>111761</xdr:rowOff>
    </xdr:to>
    <xdr:sp macro="" textlink="">
      <xdr:nvSpPr>
        <xdr:cNvPr id="317" name="楕円 316">
          <a:extLst>
            <a:ext uri="{FF2B5EF4-FFF2-40B4-BE49-F238E27FC236}">
              <a16:creationId xmlns:a16="http://schemas.microsoft.com/office/drawing/2014/main" id="{F2A6BE9D-393A-4DFD-A68E-C0912F6189E3}"/>
            </a:ext>
          </a:extLst>
        </xdr:cNvPr>
        <xdr:cNvSpPr/>
      </xdr:nvSpPr>
      <xdr:spPr>
        <a:xfrm>
          <a:off x="8445500" y="1442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38100</xdr:rowOff>
    </xdr:from>
    <xdr:to>
      <xdr:col>55</xdr:col>
      <xdr:colOff>0</xdr:colOff>
      <xdr:row>86</xdr:row>
      <xdr:rowOff>60961</xdr:rowOff>
    </xdr:to>
    <xdr:cxnSp macro="">
      <xdr:nvCxnSpPr>
        <xdr:cNvPr id="318" name="直線コネクタ 317">
          <a:extLst>
            <a:ext uri="{FF2B5EF4-FFF2-40B4-BE49-F238E27FC236}">
              <a16:creationId xmlns:a16="http://schemas.microsoft.com/office/drawing/2014/main" id="{6A8E14DE-B630-4468-8984-D7C94A941938}"/>
            </a:ext>
          </a:extLst>
        </xdr:cNvPr>
        <xdr:cNvCxnSpPr/>
      </xdr:nvCxnSpPr>
      <xdr:spPr>
        <a:xfrm flipV="1">
          <a:off x="8496300" y="14455140"/>
          <a:ext cx="7239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10161</xdr:rowOff>
    </xdr:from>
    <xdr:to>
      <xdr:col>46</xdr:col>
      <xdr:colOff>38100</xdr:colOff>
      <xdr:row>86</xdr:row>
      <xdr:rowOff>111761</xdr:rowOff>
    </xdr:to>
    <xdr:sp macro="" textlink="">
      <xdr:nvSpPr>
        <xdr:cNvPr id="319" name="楕円 318">
          <a:extLst>
            <a:ext uri="{FF2B5EF4-FFF2-40B4-BE49-F238E27FC236}">
              <a16:creationId xmlns:a16="http://schemas.microsoft.com/office/drawing/2014/main" id="{6FA2C8C8-6922-4B30-912C-3670C3F7E865}"/>
            </a:ext>
          </a:extLst>
        </xdr:cNvPr>
        <xdr:cNvSpPr/>
      </xdr:nvSpPr>
      <xdr:spPr>
        <a:xfrm>
          <a:off x="7670800" y="144272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60961</xdr:rowOff>
    </xdr:from>
    <xdr:to>
      <xdr:col>50</xdr:col>
      <xdr:colOff>114300</xdr:colOff>
      <xdr:row>86</xdr:row>
      <xdr:rowOff>60961</xdr:rowOff>
    </xdr:to>
    <xdr:cxnSp macro="">
      <xdr:nvCxnSpPr>
        <xdr:cNvPr id="320" name="直線コネクタ 319">
          <a:extLst>
            <a:ext uri="{FF2B5EF4-FFF2-40B4-BE49-F238E27FC236}">
              <a16:creationId xmlns:a16="http://schemas.microsoft.com/office/drawing/2014/main" id="{F99CF09B-E947-4B6F-BC32-EB1F098EE104}"/>
            </a:ext>
          </a:extLst>
        </xdr:cNvPr>
        <xdr:cNvCxnSpPr/>
      </xdr:nvCxnSpPr>
      <xdr:spPr>
        <a:xfrm>
          <a:off x="7713980" y="1447800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2557</xdr:rowOff>
    </xdr:from>
    <xdr:ext cx="469744" cy="259045"/>
    <xdr:sp macro="" textlink="">
      <xdr:nvSpPr>
        <xdr:cNvPr id="321" name="n_1aveValue【福祉施設】&#10;一人当たり面積">
          <a:extLst>
            <a:ext uri="{FF2B5EF4-FFF2-40B4-BE49-F238E27FC236}">
              <a16:creationId xmlns:a16="http://schemas.microsoft.com/office/drawing/2014/main" id="{49E324C4-E4BD-4ED3-981F-E53D80D712B3}"/>
            </a:ext>
          </a:extLst>
        </xdr:cNvPr>
        <xdr:cNvSpPr txBox="1"/>
      </xdr:nvSpPr>
      <xdr:spPr>
        <a:xfrm>
          <a:off x="827158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128288</xdr:rowOff>
    </xdr:from>
    <xdr:ext cx="469744" cy="259045"/>
    <xdr:sp macro="" textlink="">
      <xdr:nvSpPr>
        <xdr:cNvPr id="322" name="n_2aveValue【福祉施設】&#10;一人当たり面積">
          <a:extLst>
            <a:ext uri="{FF2B5EF4-FFF2-40B4-BE49-F238E27FC236}">
              <a16:creationId xmlns:a16="http://schemas.microsoft.com/office/drawing/2014/main" id="{228ABDC6-80B6-4824-919A-A64367DE7D01}"/>
            </a:ext>
          </a:extLst>
        </xdr:cNvPr>
        <xdr:cNvSpPr txBox="1"/>
      </xdr:nvSpPr>
      <xdr:spPr>
        <a:xfrm>
          <a:off x="7509587" y="1387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128288</xdr:rowOff>
    </xdr:from>
    <xdr:ext cx="469744" cy="259045"/>
    <xdr:sp macro="" textlink="">
      <xdr:nvSpPr>
        <xdr:cNvPr id="323" name="n_3aveValue【福祉施設】&#10;一人当たり面積">
          <a:extLst>
            <a:ext uri="{FF2B5EF4-FFF2-40B4-BE49-F238E27FC236}">
              <a16:creationId xmlns:a16="http://schemas.microsoft.com/office/drawing/2014/main" id="{985BE91D-E529-4043-A03E-2BE5F3D8E593}"/>
            </a:ext>
          </a:extLst>
        </xdr:cNvPr>
        <xdr:cNvSpPr txBox="1"/>
      </xdr:nvSpPr>
      <xdr:spPr>
        <a:xfrm>
          <a:off x="6712027" y="1421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102888</xdr:rowOff>
    </xdr:from>
    <xdr:ext cx="469744" cy="259045"/>
    <xdr:sp macro="" textlink="">
      <xdr:nvSpPr>
        <xdr:cNvPr id="324" name="n_1mainValue【福祉施設】&#10;一人当たり面積">
          <a:extLst>
            <a:ext uri="{FF2B5EF4-FFF2-40B4-BE49-F238E27FC236}">
              <a16:creationId xmlns:a16="http://schemas.microsoft.com/office/drawing/2014/main" id="{F9391F54-449A-407D-B689-54A1D40E68F0}"/>
            </a:ext>
          </a:extLst>
        </xdr:cNvPr>
        <xdr:cNvSpPr txBox="1"/>
      </xdr:nvSpPr>
      <xdr:spPr>
        <a:xfrm>
          <a:off x="8271587"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102888</xdr:rowOff>
    </xdr:from>
    <xdr:ext cx="469744" cy="259045"/>
    <xdr:sp macro="" textlink="">
      <xdr:nvSpPr>
        <xdr:cNvPr id="325" name="n_2mainValue【福祉施設】&#10;一人当たり面積">
          <a:extLst>
            <a:ext uri="{FF2B5EF4-FFF2-40B4-BE49-F238E27FC236}">
              <a16:creationId xmlns:a16="http://schemas.microsoft.com/office/drawing/2014/main" id="{0420AEDD-58C3-44CE-BFED-F6434026F54D}"/>
            </a:ext>
          </a:extLst>
        </xdr:cNvPr>
        <xdr:cNvSpPr txBox="1"/>
      </xdr:nvSpPr>
      <xdr:spPr>
        <a:xfrm>
          <a:off x="7509587"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6" name="正方形/長方形 325">
          <a:extLst>
            <a:ext uri="{FF2B5EF4-FFF2-40B4-BE49-F238E27FC236}">
              <a16:creationId xmlns:a16="http://schemas.microsoft.com/office/drawing/2014/main" id="{B183D278-414E-47CC-8CD9-3D84B85DFFAA}"/>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7" name="正方形/長方形 326">
          <a:extLst>
            <a:ext uri="{FF2B5EF4-FFF2-40B4-BE49-F238E27FC236}">
              <a16:creationId xmlns:a16="http://schemas.microsoft.com/office/drawing/2014/main" id="{4357F991-905A-464F-BA4C-71345D1B66B5}"/>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8" name="正方形/長方形 327">
          <a:extLst>
            <a:ext uri="{FF2B5EF4-FFF2-40B4-BE49-F238E27FC236}">
              <a16:creationId xmlns:a16="http://schemas.microsoft.com/office/drawing/2014/main" id="{0028140D-4C98-46B4-A1CE-0E0642F480C9}"/>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9" name="正方形/長方形 328">
          <a:extLst>
            <a:ext uri="{FF2B5EF4-FFF2-40B4-BE49-F238E27FC236}">
              <a16:creationId xmlns:a16="http://schemas.microsoft.com/office/drawing/2014/main" id="{55C89726-4760-49DD-9B2C-CAF1861FB62C}"/>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0" name="正方形/長方形 329">
          <a:extLst>
            <a:ext uri="{FF2B5EF4-FFF2-40B4-BE49-F238E27FC236}">
              <a16:creationId xmlns:a16="http://schemas.microsoft.com/office/drawing/2014/main" id="{9054878F-6FF6-423F-9147-7368A407E8FE}"/>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1" name="正方形/長方形 330">
          <a:extLst>
            <a:ext uri="{FF2B5EF4-FFF2-40B4-BE49-F238E27FC236}">
              <a16:creationId xmlns:a16="http://schemas.microsoft.com/office/drawing/2014/main" id="{CB47CB48-A2D6-4A8D-A92A-99661A383BC1}"/>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2" name="正方形/長方形 331">
          <a:extLst>
            <a:ext uri="{FF2B5EF4-FFF2-40B4-BE49-F238E27FC236}">
              <a16:creationId xmlns:a16="http://schemas.microsoft.com/office/drawing/2014/main" id="{592387ED-769F-4BA8-A5AD-82C7331B1E53}"/>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3" name="正方形/長方形 332">
          <a:extLst>
            <a:ext uri="{FF2B5EF4-FFF2-40B4-BE49-F238E27FC236}">
              <a16:creationId xmlns:a16="http://schemas.microsoft.com/office/drawing/2014/main" id="{9B64640B-D39F-4170-AFA1-EB686FA26921}"/>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4" name="テキスト ボックス 333">
          <a:extLst>
            <a:ext uri="{FF2B5EF4-FFF2-40B4-BE49-F238E27FC236}">
              <a16:creationId xmlns:a16="http://schemas.microsoft.com/office/drawing/2014/main" id="{8EDA881D-CF24-4500-A1E9-3D0A57DD9F3A}"/>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5" name="直線コネクタ 334">
          <a:extLst>
            <a:ext uri="{FF2B5EF4-FFF2-40B4-BE49-F238E27FC236}">
              <a16:creationId xmlns:a16="http://schemas.microsoft.com/office/drawing/2014/main" id="{58657920-8395-48C5-9EAD-8476A870986C}"/>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36" name="テキスト ボックス 335">
          <a:extLst>
            <a:ext uri="{FF2B5EF4-FFF2-40B4-BE49-F238E27FC236}">
              <a16:creationId xmlns:a16="http://schemas.microsoft.com/office/drawing/2014/main" id="{46C8CE2A-C4D0-4EC9-8071-99D9C90E2DC0}"/>
            </a:ext>
          </a:extLst>
        </xdr:cNvPr>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37" name="直線コネクタ 336">
          <a:extLst>
            <a:ext uri="{FF2B5EF4-FFF2-40B4-BE49-F238E27FC236}">
              <a16:creationId xmlns:a16="http://schemas.microsoft.com/office/drawing/2014/main" id="{0D6431F3-EE83-4D3B-8228-F845AEF4569B}"/>
            </a:ext>
          </a:extLst>
        </xdr:cNvPr>
        <xdr:cNvCxnSpPr/>
      </xdr:nvCxnSpPr>
      <xdr:spPr>
        <a:xfrm>
          <a:off x="67056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8" name="テキスト ボックス 337">
          <a:extLst>
            <a:ext uri="{FF2B5EF4-FFF2-40B4-BE49-F238E27FC236}">
              <a16:creationId xmlns:a16="http://schemas.microsoft.com/office/drawing/2014/main" id="{A599103C-9DDD-4C72-858C-CC3C92D3E727}"/>
            </a:ext>
          </a:extLst>
        </xdr:cNvPr>
        <xdr:cNvSpPr txBox="1"/>
      </xdr:nvSpPr>
      <xdr:spPr>
        <a:xfrm>
          <a:off x="33608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9" name="直線コネクタ 338">
          <a:extLst>
            <a:ext uri="{FF2B5EF4-FFF2-40B4-BE49-F238E27FC236}">
              <a16:creationId xmlns:a16="http://schemas.microsoft.com/office/drawing/2014/main" id="{C8B17658-92B6-4474-9BBE-852A3ADB109F}"/>
            </a:ext>
          </a:extLst>
        </xdr:cNvPr>
        <xdr:cNvCxnSpPr/>
      </xdr:nvCxnSpPr>
      <xdr:spPr>
        <a:xfrm>
          <a:off x="67056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40" name="テキスト ボックス 339">
          <a:extLst>
            <a:ext uri="{FF2B5EF4-FFF2-40B4-BE49-F238E27FC236}">
              <a16:creationId xmlns:a16="http://schemas.microsoft.com/office/drawing/2014/main" id="{863A53A4-DA87-4A64-A5EF-E647A0B63FD3}"/>
            </a:ext>
          </a:extLst>
        </xdr:cNvPr>
        <xdr:cNvSpPr txBox="1"/>
      </xdr:nvSpPr>
      <xdr:spPr>
        <a:xfrm>
          <a:off x="33608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41" name="直線コネクタ 340">
          <a:extLst>
            <a:ext uri="{FF2B5EF4-FFF2-40B4-BE49-F238E27FC236}">
              <a16:creationId xmlns:a16="http://schemas.microsoft.com/office/drawing/2014/main" id="{30AF95EF-578F-4092-92EC-BBE2D5DDF5AF}"/>
            </a:ext>
          </a:extLst>
        </xdr:cNvPr>
        <xdr:cNvCxnSpPr/>
      </xdr:nvCxnSpPr>
      <xdr:spPr>
        <a:xfrm>
          <a:off x="67056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42" name="テキスト ボックス 341">
          <a:extLst>
            <a:ext uri="{FF2B5EF4-FFF2-40B4-BE49-F238E27FC236}">
              <a16:creationId xmlns:a16="http://schemas.microsoft.com/office/drawing/2014/main" id="{CD51D2C5-25E3-4C8D-885E-C5BFC49F9A21}"/>
            </a:ext>
          </a:extLst>
        </xdr:cNvPr>
        <xdr:cNvSpPr txBox="1"/>
      </xdr:nvSpPr>
      <xdr:spPr>
        <a:xfrm>
          <a:off x="33608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43" name="直線コネクタ 342">
          <a:extLst>
            <a:ext uri="{FF2B5EF4-FFF2-40B4-BE49-F238E27FC236}">
              <a16:creationId xmlns:a16="http://schemas.microsoft.com/office/drawing/2014/main" id="{AE3B8DAB-85F9-493E-AA5E-2E95AC27F5AD}"/>
            </a:ext>
          </a:extLst>
        </xdr:cNvPr>
        <xdr:cNvCxnSpPr/>
      </xdr:nvCxnSpPr>
      <xdr:spPr>
        <a:xfrm>
          <a:off x="67056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44" name="テキスト ボックス 343">
          <a:extLst>
            <a:ext uri="{FF2B5EF4-FFF2-40B4-BE49-F238E27FC236}">
              <a16:creationId xmlns:a16="http://schemas.microsoft.com/office/drawing/2014/main" id="{ACCF05B5-8507-4AF1-94F4-AEE4E6945B0F}"/>
            </a:ext>
          </a:extLst>
        </xdr:cNvPr>
        <xdr:cNvSpPr txBox="1"/>
      </xdr:nvSpPr>
      <xdr:spPr>
        <a:xfrm>
          <a:off x="33608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5" name="直線コネクタ 344">
          <a:extLst>
            <a:ext uri="{FF2B5EF4-FFF2-40B4-BE49-F238E27FC236}">
              <a16:creationId xmlns:a16="http://schemas.microsoft.com/office/drawing/2014/main" id="{A4CE4F93-0F9A-4594-8F5F-719D483AB4C7}"/>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46" name="テキスト ボックス 345">
          <a:extLst>
            <a:ext uri="{FF2B5EF4-FFF2-40B4-BE49-F238E27FC236}">
              <a16:creationId xmlns:a16="http://schemas.microsoft.com/office/drawing/2014/main" id="{FC27AB55-CF90-4F6D-8CFF-33047FDA5A79}"/>
            </a:ext>
          </a:extLst>
        </xdr:cNvPr>
        <xdr:cNvSpPr txBox="1"/>
      </xdr:nvSpPr>
      <xdr:spPr>
        <a:xfrm>
          <a:off x="33608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7" name="【市民会館】&#10;有形固定資産減価償却率グラフ枠">
          <a:extLst>
            <a:ext uri="{FF2B5EF4-FFF2-40B4-BE49-F238E27FC236}">
              <a16:creationId xmlns:a16="http://schemas.microsoft.com/office/drawing/2014/main" id="{4A047AF2-20A3-4FCC-BD1B-4058FAAA477D}"/>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140208</xdr:rowOff>
    </xdr:from>
    <xdr:to>
      <xdr:col>24</xdr:col>
      <xdr:colOff>62865</xdr:colOff>
      <xdr:row>106</xdr:row>
      <xdr:rowOff>144780</xdr:rowOff>
    </xdr:to>
    <xdr:cxnSp macro="">
      <xdr:nvCxnSpPr>
        <xdr:cNvPr id="348" name="直線コネクタ 347">
          <a:extLst>
            <a:ext uri="{FF2B5EF4-FFF2-40B4-BE49-F238E27FC236}">
              <a16:creationId xmlns:a16="http://schemas.microsoft.com/office/drawing/2014/main" id="{77044345-0AE5-4684-BC38-4B062173578A}"/>
            </a:ext>
          </a:extLst>
        </xdr:cNvPr>
        <xdr:cNvCxnSpPr/>
      </xdr:nvCxnSpPr>
      <xdr:spPr>
        <a:xfrm flipV="1">
          <a:off x="4086225" y="1690420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148607</xdr:rowOff>
    </xdr:from>
    <xdr:ext cx="405111" cy="259045"/>
    <xdr:sp macro="" textlink="">
      <xdr:nvSpPr>
        <xdr:cNvPr id="349" name="【市民会館】&#10;有形固定資産減価償却率最小値テキスト">
          <a:extLst>
            <a:ext uri="{FF2B5EF4-FFF2-40B4-BE49-F238E27FC236}">
              <a16:creationId xmlns:a16="http://schemas.microsoft.com/office/drawing/2014/main" id="{1FCAD835-EFDE-44E4-8268-DF5EFCDBABD0}"/>
            </a:ext>
          </a:extLst>
        </xdr:cNvPr>
        <xdr:cNvSpPr txBox="1"/>
      </xdr:nvSpPr>
      <xdr:spPr>
        <a:xfrm>
          <a:off x="4124960" y="1791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144780</xdr:rowOff>
    </xdr:from>
    <xdr:to>
      <xdr:col>24</xdr:col>
      <xdr:colOff>152400</xdr:colOff>
      <xdr:row>106</xdr:row>
      <xdr:rowOff>144780</xdr:rowOff>
    </xdr:to>
    <xdr:cxnSp macro="">
      <xdr:nvCxnSpPr>
        <xdr:cNvPr id="350" name="直線コネクタ 349">
          <a:extLst>
            <a:ext uri="{FF2B5EF4-FFF2-40B4-BE49-F238E27FC236}">
              <a16:creationId xmlns:a16="http://schemas.microsoft.com/office/drawing/2014/main" id="{C57F694F-BAFA-4B66-A31D-032880E56A1C}"/>
            </a:ext>
          </a:extLst>
        </xdr:cNvPr>
        <xdr:cNvCxnSpPr/>
      </xdr:nvCxnSpPr>
      <xdr:spPr>
        <a:xfrm>
          <a:off x="4020820" y="17914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86885</xdr:rowOff>
    </xdr:from>
    <xdr:ext cx="405111" cy="259045"/>
    <xdr:sp macro="" textlink="">
      <xdr:nvSpPr>
        <xdr:cNvPr id="351" name="【市民会館】&#10;有形固定資産減価償却率最大値テキスト">
          <a:extLst>
            <a:ext uri="{FF2B5EF4-FFF2-40B4-BE49-F238E27FC236}">
              <a16:creationId xmlns:a16="http://schemas.microsoft.com/office/drawing/2014/main" id="{F8DA85C3-301F-4AA2-805A-B1830DC31D43}"/>
            </a:ext>
          </a:extLst>
        </xdr:cNvPr>
        <xdr:cNvSpPr txBox="1"/>
      </xdr:nvSpPr>
      <xdr:spPr>
        <a:xfrm>
          <a:off x="4124960" y="16683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140208</xdr:rowOff>
    </xdr:from>
    <xdr:to>
      <xdr:col>24</xdr:col>
      <xdr:colOff>152400</xdr:colOff>
      <xdr:row>100</xdr:row>
      <xdr:rowOff>140208</xdr:rowOff>
    </xdr:to>
    <xdr:cxnSp macro="">
      <xdr:nvCxnSpPr>
        <xdr:cNvPr id="352" name="直線コネクタ 351">
          <a:extLst>
            <a:ext uri="{FF2B5EF4-FFF2-40B4-BE49-F238E27FC236}">
              <a16:creationId xmlns:a16="http://schemas.microsoft.com/office/drawing/2014/main" id="{2F60DFD9-6410-4BFB-9AA7-9348396E8FF4}"/>
            </a:ext>
          </a:extLst>
        </xdr:cNvPr>
        <xdr:cNvCxnSpPr/>
      </xdr:nvCxnSpPr>
      <xdr:spPr>
        <a:xfrm>
          <a:off x="4020820" y="169042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142003</xdr:rowOff>
    </xdr:from>
    <xdr:ext cx="405111" cy="259045"/>
    <xdr:sp macro="" textlink="">
      <xdr:nvSpPr>
        <xdr:cNvPr id="353" name="【市民会館】&#10;有形固定資産減価償却率平均値テキスト">
          <a:extLst>
            <a:ext uri="{FF2B5EF4-FFF2-40B4-BE49-F238E27FC236}">
              <a16:creationId xmlns:a16="http://schemas.microsoft.com/office/drawing/2014/main" id="{0972D7C4-04F6-4C21-B4EA-23E80AFCCC06}"/>
            </a:ext>
          </a:extLst>
        </xdr:cNvPr>
        <xdr:cNvSpPr txBox="1"/>
      </xdr:nvSpPr>
      <xdr:spPr>
        <a:xfrm>
          <a:off x="4124960" y="169060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119126</xdr:rowOff>
    </xdr:from>
    <xdr:to>
      <xdr:col>24</xdr:col>
      <xdr:colOff>114300</xdr:colOff>
      <xdr:row>102</xdr:row>
      <xdr:rowOff>49276</xdr:rowOff>
    </xdr:to>
    <xdr:sp macro="" textlink="">
      <xdr:nvSpPr>
        <xdr:cNvPr id="354" name="フローチャート: 判断 353">
          <a:extLst>
            <a:ext uri="{FF2B5EF4-FFF2-40B4-BE49-F238E27FC236}">
              <a16:creationId xmlns:a16="http://schemas.microsoft.com/office/drawing/2014/main" id="{B01C9F44-6692-416E-97CE-4C2462DF5A9D}"/>
            </a:ext>
          </a:extLst>
        </xdr:cNvPr>
        <xdr:cNvSpPr/>
      </xdr:nvSpPr>
      <xdr:spPr>
        <a:xfrm>
          <a:off x="4036060" y="170507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34544</xdr:rowOff>
    </xdr:from>
    <xdr:to>
      <xdr:col>20</xdr:col>
      <xdr:colOff>38100</xdr:colOff>
      <xdr:row>102</xdr:row>
      <xdr:rowOff>136144</xdr:rowOff>
    </xdr:to>
    <xdr:sp macro="" textlink="">
      <xdr:nvSpPr>
        <xdr:cNvPr id="355" name="フローチャート: 判断 354">
          <a:extLst>
            <a:ext uri="{FF2B5EF4-FFF2-40B4-BE49-F238E27FC236}">
              <a16:creationId xmlns:a16="http://schemas.microsoft.com/office/drawing/2014/main" id="{276E9337-AC65-4D38-A9D1-05BB893A783A}"/>
            </a:ext>
          </a:extLst>
        </xdr:cNvPr>
        <xdr:cNvSpPr/>
      </xdr:nvSpPr>
      <xdr:spPr>
        <a:xfrm>
          <a:off x="3312160" y="171338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121413</xdr:rowOff>
    </xdr:from>
    <xdr:to>
      <xdr:col>15</xdr:col>
      <xdr:colOff>101600</xdr:colOff>
      <xdr:row>103</xdr:row>
      <xdr:rowOff>51563</xdr:rowOff>
    </xdr:to>
    <xdr:sp macro="" textlink="">
      <xdr:nvSpPr>
        <xdr:cNvPr id="356" name="フローチャート: 判断 355">
          <a:extLst>
            <a:ext uri="{FF2B5EF4-FFF2-40B4-BE49-F238E27FC236}">
              <a16:creationId xmlns:a16="http://schemas.microsoft.com/office/drawing/2014/main" id="{A2B7EFBB-C751-4E42-81BA-5DAB034457EE}"/>
            </a:ext>
          </a:extLst>
        </xdr:cNvPr>
        <xdr:cNvSpPr/>
      </xdr:nvSpPr>
      <xdr:spPr>
        <a:xfrm>
          <a:off x="2514600" y="172206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75692</xdr:rowOff>
    </xdr:from>
    <xdr:to>
      <xdr:col>10</xdr:col>
      <xdr:colOff>165100</xdr:colOff>
      <xdr:row>103</xdr:row>
      <xdr:rowOff>5842</xdr:rowOff>
    </xdr:to>
    <xdr:sp macro="" textlink="">
      <xdr:nvSpPr>
        <xdr:cNvPr id="357" name="フローチャート: 判断 356">
          <a:extLst>
            <a:ext uri="{FF2B5EF4-FFF2-40B4-BE49-F238E27FC236}">
              <a16:creationId xmlns:a16="http://schemas.microsoft.com/office/drawing/2014/main" id="{3DAFD6BC-90DF-4B82-8692-E5A04648393B}"/>
            </a:ext>
          </a:extLst>
        </xdr:cNvPr>
        <xdr:cNvSpPr/>
      </xdr:nvSpPr>
      <xdr:spPr>
        <a:xfrm>
          <a:off x="1739900" y="171749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FA505D65-81C0-4276-8DFD-67675AF42695}"/>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E2760B2C-50F7-400C-A5B1-9ECD23878931}"/>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CC4535DD-7929-4DB3-B19B-8ACA5C32E869}"/>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679CE0ED-E9FF-4CF4-8FB7-FA02648C9B53}"/>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28C59C73-A091-4AC3-BE57-CC4B50411EB8}"/>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98552</xdr:rowOff>
    </xdr:from>
    <xdr:to>
      <xdr:col>24</xdr:col>
      <xdr:colOff>114300</xdr:colOff>
      <xdr:row>103</xdr:row>
      <xdr:rowOff>28702</xdr:rowOff>
    </xdr:to>
    <xdr:sp macro="" textlink="">
      <xdr:nvSpPr>
        <xdr:cNvPr id="363" name="楕円 362">
          <a:extLst>
            <a:ext uri="{FF2B5EF4-FFF2-40B4-BE49-F238E27FC236}">
              <a16:creationId xmlns:a16="http://schemas.microsoft.com/office/drawing/2014/main" id="{1C590145-040C-4D62-98DA-8D779BD6FB35}"/>
            </a:ext>
          </a:extLst>
        </xdr:cNvPr>
        <xdr:cNvSpPr/>
      </xdr:nvSpPr>
      <xdr:spPr>
        <a:xfrm>
          <a:off x="4036060" y="171978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76979</xdr:rowOff>
    </xdr:from>
    <xdr:ext cx="405111" cy="259045"/>
    <xdr:sp macro="" textlink="">
      <xdr:nvSpPr>
        <xdr:cNvPr id="364" name="【市民会館】&#10;有形固定資産減価償却率該当値テキスト">
          <a:extLst>
            <a:ext uri="{FF2B5EF4-FFF2-40B4-BE49-F238E27FC236}">
              <a16:creationId xmlns:a16="http://schemas.microsoft.com/office/drawing/2014/main" id="{1E997F30-B49B-4F28-AAC6-9449C48E7F19}"/>
            </a:ext>
          </a:extLst>
        </xdr:cNvPr>
        <xdr:cNvSpPr txBox="1"/>
      </xdr:nvSpPr>
      <xdr:spPr>
        <a:xfrm>
          <a:off x="4124960" y="1717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9398</xdr:rowOff>
    </xdr:from>
    <xdr:to>
      <xdr:col>20</xdr:col>
      <xdr:colOff>38100</xdr:colOff>
      <xdr:row>103</xdr:row>
      <xdr:rowOff>110998</xdr:rowOff>
    </xdr:to>
    <xdr:sp macro="" textlink="">
      <xdr:nvSpPr>
        <xdr:cNvPr id="365" name="楕円 364">
          <a:extLst>
            <a:ext uri="{FF2B5EF4-FFF2-40B4-BE49-F238E27FC236}">
              <a16:creationId xmlns:a16="http://schemas.microsoft.com/office/drawing/2014/main" id="{A9B28079-FCD0-434C-8F8F-B3455ED6345E}"/>
            </a:ext>
          </a:extLst>
        </xdr:cNvPr>
        <xdr:cNvSpPr/>
      </xdr:nvSpPr>
      <xdr:spPr>
        <a:xfrm>
          <a:off x="3312160" y="172763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149352</xdr:rowOff>
    </xdr:from>
    <xdr:to>
      <xdr:col>24</xdr:col>
      <xdr:colOff>63500</xdr:colOff>
      <xdr:row>103</xdr:row>
      <xdr:rowOff>60198</xdr:rowOff>
    </xdr:to>
    <xdr:cxnSp macro="">
      <xdr:nvCxnSpPr>
        <xdr:cNvPr id="366" name="直線コネクタ 365">
          <a:extLst>
            <a:ext uri="{FF2B5EF4-FFF2-40B4-BE49-F238E27FC236}">
              <a16:creationId xmlns:a16="http://schemas.microsoft.com/office/drawing/2014/main" id="{35686442-2F8B-4CBD-AA7F-52613662F4A1}"/>
            </a:ext>
          </a:extLst>
        </xdr:cNvPr>
        <xdr:cNvCxnSpPr/>
      </xdr:nvCxnSpPr>
      <xdr:spPr>
        <a:xfrm flipV="1">
          <a:off x="3355340" y="17248632"/>
          <a:ext cx="73152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87122</xdr:rowOff>
    </xdr:from>
    <xdr:to>
      <xdr:col>15</xdr:col>
      <xdr:colOff>101600</xdr:colOff>
      <xdr:row>104</xdr:row>
      <xdr:rowOff>17272</xdr:rowOff>
    </xdr:to>
    <xdr:sp macro="" textlink="">
      <xdr:nvSpPr>
        <xdr:cNvPr id="367" name="楕円 366">
          <a:extLst>
            <a:ext uri="{FF2B5EF4-FFF2-40B4-BE49-F238E27FC236}">
              <a16:creationId xmlns:a16="http://schemas.microsoft.com/office/drawing/2014/main" id="{76E74517-7A61-49FA-A488-B8FBC4F25B7E}"/>
            </a:ext>
          </a:extLst>
        </xdr:cNvPr>
        <xdr:cNvSpPr/>
      </xdr:nvSpPr>
      <xdr:spPr>
        <a:xfrm>
          <a:off x="2514600" y="173540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60198</xdr:rowOff>
    </xdr:from>
    <xdr:to>
      <xdr:col>19</xdr:col>
      <xdr:colOff>177800</xdr:colOff>
      <xdr:row>103</xdr:row>
      <xdr:rowOff>137922</xdr:rowOff>
    </xdr:to>
    <xdr:cxnSp macro="">
      <xdr:nvCxnSpPr>
        <xdr:cNvPr id="368" name="直線コネクタ 367">
          <a:extLst>
            <a:ext uri="{FF2B5EF4-FFF2-40B4-BE49-F238E27FC236}">
              <a16:creationId xmlns:a16="http://schemas.microsoft.com/office/drawing/2014/main" id="{0560D2CD-B599-4BFA-9945-7E110E46F8BB}"/>
            </a:ext>
          </a:extLst>
        </xdr:cNvPr>
        <xdr:cNvCxnSpPr/>
      </xdr:nvCxnSpPr>
      <xdr:spPr>
        <a:xfrm flipV="1">
          <a:off x="2565400" y="17327118"/>
          <a:ext cx="78994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152671</xdr:rowOff>
    </xdr:from>
    <xdr:ext cx="405111" cy="259045"/>
    <xdr:sp macro="" textlink="">
      <xdr:nvSpPr>
        <xdr:cNvPr id="369" name="n_1aveValue【市民会館】&#10;有形固定資産減価償却率">
          <a:extLst>
            <a:ext uri="{FF2B5EF4-FFF2-40B4-BE49-F238E27FC236}">
              <a16:creationId xmlns:a16="http://schemas.microsoft.com/office/drawing/2014/main" id="{5C07CAB7-8AEA-429D-B98B-3D98319B34DC}"/>
            </a:ext>
          </a:extLst>
        </xdr:cNvPr>
        <xdr:cNvSpPr txBox="1"/>
      </xdr:nvSpPr>
      <xdr:spPr>
        <a:xfrm>
          <a:off x="3170564" y="1691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68090</xdr:rowOff>
    </xdr:from>
    <xdr:ext cx="405111" cy="259045"/>
    <xdr:sp macro="" textlink="">
      <xdr:nvSpPr>
        <xdr:cNvPr id="370" name="n_2aveValue【市民会館】&#10;有形固定資産減価償却率">
          <a:extLst>
            <a:ext uri="{FF2B5EF4-FFF2-40B4-BE49-F238E27FC236}">
              <a16:creationId xmlns:a16="http://schemas.microsoft.com/office/drawing/2014/main" id="{49CDEB67-672B-4EC5-A252-C7C47F8A3912}"/>
            </a:ext>
          </a:extLst>
        </xdr:cNvPr>
        <xdr:cNvSpPr txBox="1"/>
      </xdr:nvSpPr>
      <xdr:spPr>
        <a:xfrm>
          <a:off x="2385704" y="1699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22369</xdr:rowOff>
    </xdr:from>
    <xdr:ext cx="405111" cy="259045"/>
    <xdr:sp macro="" textlink="">
      <xdr:nvSpPr>
        <xdr:cNvPr id="371" name="n_3aveValue【市民会館】&#10;有形固定資産減価償却率">
          <a:extLst>
            <a:ext uri="{FF2B5EF4-FFF2-40B4-BE49-F238E27FC236}">
              <a16:creationId xmlns:a16="http://schemas.microsoft.com/office/drawing/2014/main" id="{F653A416-276C-47ED-B973-83F3F3A5B9E1}"/>
            </a:ext>
          </a:extLst>
        </xdr:cNvPr>
        <xdr:cNvSpPr txBox="1"/>
      </xdr:nvSpPr>
      <xdr:spPr>
        <a:xfrm>
          <a:off x="1611004" y="1695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102125</xdr:rowOff>
    </xdr:from>
    <xdr:ext cx="405111" cy="259045"/>
    <xdr:sp macro="" textlink="">
      <xdr:nvSpPr>
        <xdr:cNvPr id="372" name="n_1mainValue【市民会館】&#10;有形固定資産減価償却率">
          <a:extLst>
            <a:ext uri="{FF2B5EF4-FFF2-40B4-BE49-F238E27FC236}">
              <a16:creationId xmlns:a16="http://schemas.microsoft.com/office/drawing/2014/main" id="{9EEFB1C3-D92C-4622-8F92-2ABA8BDD5B4E}"/>
            </a:ext>
          </a:extLst>
        </xdr:cNvPr>
        <xdr:cNvSpPr txBox="1"/>
      </xdr:nvSpPr>
      <xdr:spPr>
        <a:xfrm>
          <a:off x="3170564" y="17369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8399</xdr:rowOff>
    </xdr:from>
    <xdr:ext cx="405111" cy="259045"/>
    <xdr:sp macro="" textlink="">
      <xdr:nvSpPr>
        <xdr:cNvPr id="373" name="n_2mainValue【市民会館】&#10;有形固定資産減価償却率">
          <a:extLst>
            <a:ext uri="{FF2B5EF4-FFF2-40B4-BE49-F238E27FC236}">
              <a16:creationId xmlns:a16="http://schemas.microsoft.com/office/drawing/2014/main" id="{80886D13-60DE-4642-8E1C-28E1E2C3DD53}"/>
            </a:ext>
          </a:extLst>
        </xdr:cNvPr>
        <xdr:cNvSpPr txBox="1"/>
      </xdr:nvSpPr>
      <xdr:spPr>
        <a:xfrm>
          <a:off x="2385704" y="17442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4" name="正方形/長方形 373">
          <a:extLst>
            <a:ext uri="{FF2B5EF4-FFF2-40B4-BE49-F238E27FC236}">
              <a16:creationId xmlns:a16="http://schemas.microsoft.com/office/drawing/2014/main" id="{AF9CE6F1-5129-48AC-8D33-3D04F9AF5B01}"/>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5" name="正方形/長方形 374">
          <a:extLst>
            <a:ext uri="{FF2B5EF4-FFF2-40B4-BE49-F238E27FC236}">
              <a16:creationId xmlns:a16="http://schemas.microsoft.com/office/drawing/2014/main" id="{355E0023-E7B5-4A46-9C6A-2AE94B7B760F}"/>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6" name="正方形/長方形 375">
          <a:extLst>
            <a:ext uri="{FF2B5EF4-FFF2-40B4-BE49-F238E27FC236}">
              <a16:creationId xmlns:a16="http://schemas.microsoft.com/office/drawing/2014/main" id="{06D92FF9-BC87-4FE2-B0EA-9DA26FA8912E}"/>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7" name="正方形/長方形 376">
          <a:extLst>
            <a:ext uri="{FF2B5EF4-FFF2-40B4-BE49-F238E27FC236}">
              <a16:creationId xmlns:a16="http://schemas.microsoft.com/office/drawing/2014/main" id="{1A82364C-602B-4637-982B-960C077353E8}"/>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8" name="正方形/長方形 377">
          <a:extLst>
            <a:ext uri="{FF2B5EF4-FFF2-40B4-BE49-F238E27FC236}">
              <a16:creationId xmlns:a16="http://schemas.microsoft.com/office/drawing/2014/main" id="{ADE5EEDA-6A26-4B81-B2FE-4AE31A312C8E}"/>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9" name="正方形/長方形 378">
          <a:extLst>
            <a:ext uri="{FF2B5EF4-FFF2-40B4-BE49-F238E27FC236}">
              <a16:creationId xmlns:a16="http://schemas.microsoft.com/office/drawing/2014/main" id="{59C63B00-FC11-4AA5-9174-AB372A8F8D4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0" name="正方形/長方形 379">
          <a:extLst>
            <a:ext uri="{FF2B5EF4-FFF2-40B4-BE49-F238E27FC236}">
              <a16:creationId xmlns:a16="http://schemas.microsoft.com/office/drawing/2014/main" id="{4BC9DEA6-FF2A-488F-9ECA-E076C19FC874}"/>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1" name="正方形/長方形 380">
          <a:extLst>
            <a:ext uri="{FF2B5EF4-FFF2-40B4-BE49-F238E27FC236}">
              <a16:creationId xmlns:a16="http://schemas.microsoft.com/office/drawing/2014/main" id="{BA8C1D03-78C1-4826-BAD1-8300F17B174F}"/>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2" name="テキスト ボックス 381">
          <a:extLst>
            <a:ext uri="{FF2B5EF4-FFF2-40B4-BE49-F238E27FC236}">
              <a16:creationId xmlns:a16="http://schemas.microsoft.com/office/drawing/2014/main" id="{912ED37A-784E-44FF-B520-F9444B6329C1}"/>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3" name="直線コネクタ 382">
          <a:extLst>
            <a:ext uri="{FF2B5EF4-FFF2-40B4-BE49-F238E27FC236}">
              <a16:creationId xmlns:a16="http://schemas.microsoft.com/office/drawing/2014/main" id="{EA3794E1-1740-4C9B-8223-2B7C66C966F1}"/>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4600E066-0531-4FDB-9CC6-A3719782D3CB}"/>
            </a:ext>
          </a:extLst>
        </xdr:cNvPr>
        <xdr:cNvSpPr txBox="1"/>
      </xdr:nvSpPr>
      <xdr:spPr>
        <a:xfrm>
          <a:off x="54053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385" name="直線コネクタ 384">
          <a:extLst>
            <a:ext uri="{FF2B5EF4-FFF2-40B4-BE49-F238E27FC236}">
              <a16:creationId xmlns:a16="http://schemas.microsoft.com/office/drawing/2014/main" id="{33D8CD40-F148-41A3-9357-366A2376C8C4}"/>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F364AD3F-6833-4DDD-B2C3-23DBA9A697E4}"/>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7" name="直線コネクタ 386">
          <a:extLst>
            <a:ext uri="{FF2B5EF4-FFF2-40B4-BE49-F238E27FC236}">
              <a16:creationId xmlns:a16="http://schemas.microsoft.com/office/drawing/2014/main" id="{6E1B6349-C2CE-4C26-AE03-A8A21C69E984}"/>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8" name="テキスト ボックス 387">
          <a:extLst>
            <a:ext uri="{FF2B5EF4-FFF2-40B4-BE49-F238E27FC236}">
              <a16:creationId xmlns:a16="http://schemas.microsoft.com/office/drawing/2014/main" id="{BFF9459A-8808-427A-8C57-4FAC7723338B}"/>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9" name="直線コネクタ 388">
          <a:extLst>
            <a:ext uri="{FF2B5EF4-FFF2-40B4-BE49-F238E27FC236}">
              <a16:creationId xmlns:a16="http://schemas.microsoft.com/office/drawing/2014/main" id="{C4F6D1C6-8522-4242-A848-B5D17659C179}"/>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0" name="テキスト ボックス 389">
          <a:extLst>
            <a:ext uri="{FF2B5EF4-FFF2-40B4-BE49-F238E27FC236}">
              <a16:creationId xmlns:a16="http://schemas.microsoft.com/office/drawing/2014/main" id="{96F8F49C-B2D3-4CB5-A122-F1D93FE02282}"/>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1" name="直線コネクタ 390">
          <a:extLst>
            <a:ext uri="{FF2B5EF4-FFF2-40B4-BE49-F238E27FC236}">
              <a16:creationId xmlns:a16="http://schemas.microsoft.com/office/drawing/2014/main" id="{F8FE2BFD-386B-4210-BBA2-C454CB251157}"/>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2" name="テキスト ボックス 391">
          <a:extLst>
            <a:ext uri="{FF2B5EF4-FFF2-40B4-BE49-F238E27FC236}">
              <a16:creationId xmlns:a16="http://schemas.microsoft.com/office/drawing/2014/main" id="{6F0B3D55-31B3-4696-AD7D-AFA8F8831E5D}"/>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3" name="直線コネクタ 392">
          <a:extLst>
            <a:ext uri="{FF2B5EF4-FFF2-40B4-BE49-F238E27FC236}">
              <a16:creationId xmlns:a16="http://schemas.microsoft.com/office/drawing/2014/main" id="{3BD4093D-1E82-4C57-89A9-3A04861AB27B}"/>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4" name="テキスト ボックス 393">
          <a:extLst>
            <a:ext uri="{FF2B5EF4-FFF2-40B4-BE49-F238E27FC236}">
              <a16:creationId xmlns:a16="http://schemas.microsoft.com/office/drawing/2014/main" id="{94AC8236-23A3-4DA9-9396-0B11F879F321}"/>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a:extLst>
            <a:ext uri="{FF2B5EF4-FFF2-40B4-BE49-F238E27FC236}">
              <a16:creationId xmlns:a16="http://schemas.microsoft.com/office/drawing/2014/main" id="{6527C61C-1F97-4A0D-A679-D6DA6A2ADF59}"/>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a:extLst>
            <a:ext uri="{FF2B5EF4-FFF2-40B4-BE49-F238E27FC236}">
              <a16:creationId xmlns:a16="http://schemas.microsoft.com/office/drawing/2014/main" id="{91AB9982-B300-4F24-B999-708E239A04D2}"/>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a:extLst>
            <a:ext uri="{FF2B5EF4-FFF2-40B4-BE49-F238E27FC236}">
              <a16:creationId xmlns:a16="http://schemas.microsoft.com/office/drawing/2014/main" id="{5F5C1A07-27A1-4446-AA6D-A2B4CED7E796}"/>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63500</xdr:rowOff>
    </xdr:from>
    <xdr:to>
      <xdr:col>54</xdr:col>
      <xdr:colOff>189865</xdr:colOff>
      <xdr:row>107</xdr:row>
      <xdr:rowOff>158750</xdr:rowOff>
    </xdr:to>
    <xdr:cxnSp macro="">
      <xdr:nvCxnSpPr>
        <xdr:cNvPr id="398" name="直線コネクタ 397">
          <a:extLst>
            <a:ext uri="{FF2B5EF4-FFF2-40B4-BE49-F238E27FC236}">
              <a16:creationId xmlns:a16="http://schemas.microsoft.com/office/drawing/2014/main" id="{AB01C185-AE12-45D3-9379-975352C93D81}"/>
            </a:ext>
          </a:extLst>
        </xdr:cNvPr>
        <xdr:cNvCxnSpPr/>
      </xdr:nvCxnSpPr>
      <xdr:spPr>
        <a:xfrm flipV="1">
          <a:off x="9219565" y="1682750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162577</xdr:rowOff>
    </xdr:from>
    <xdr:ext cx="469744" cy="259045"/>
    <xdr:sp macro="" textlink="">
      <xdr:nvSpPr>
        <xdr:cNvPr id="399" name="【市民会館】&#10;一人当たり面積最小値テキスト">
          <a:extLst>
            <a:ext uri="{FF2B5EF4-FFF2-40B4-BE49-F238E27FC236}">
              <a16:creationId xmlns:a16="http://schemas.microsoft.com/office/drawing/2014/main" id="{63BFA62E-DEEC-46BF-A03B-E80AFD356F93}"/>
            </a:ext>
          </a:extLst>
        </xdr:cNvPr>
        <xdr:cNvSpPr txBox="1"/>
      </xdr:nvSpPr>
      <xdr:spPr>
        <a:xfrm>
          <a:off x="9258300"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158750</xdr:rowOff>
    </xdr:from>
    <xdr:to>
      <xdr:col>55</xdr:col>
      <xdr:colOff>88900</xdr:colOff>
      <xdr:row>107</xdr:row>
      <xdr:rowOff>158750</xdr:rowOff>
    </xdr:to>
    <xdr:cxnSp macro="">
      <xdr:nvCxnSpPr>
        <xdr:cNvPr id="400" name="直線コネクタ 399">
          <a:extLst>
            <a:ext uri="{FF2B5EF4-FFF2-40B4-BE49-F238E27FC236}">
              <a16:creationId xmlns:a16="http://schemas.microsoft.com/office/drawing/2014/main" id="{B4E9A420-D4A6-4669-B334-8595C68659CA}"/>
            </a:ext>
          </a:extLst>
        </xdr:cNvPr>
        <xdr:cNvCxnSpPr/>
      </xdr:nvCxnSpPr>
      <xdr:spPr>
        <a:xfrm>
          <a:off x="9154160" y="18096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10177</xdr:rowOff>
    </xdr:from>
    <xdr:ext cx="469744" cy="259045"/>
    <xdr:sp macro="" textlink="">
      <xdr:nvSpPr>
        <xdr:cNvPr id="401" name="【市民会館】&#10;一人当たり面積最大値テキスト">
          <a:extLst>
            <a:ext uri="{FF2B5EF4-FFF2-40B4-BE49-F238E27FC236}">
              <a16:creationId xmlns:a16="http://schemas.microsoft.com/office/drawing/2014/main" id="{F921A5FD-D64C-4C91-876F-72C9A9D767D0}"/>
            </a:ext>
          </a:extLst>
        </xdr:cNvPr>
        <xdr:cNvSpPr txBox="1"/>
      </xdr:nvSpPr>
      <xdr:spPr>
        <a:xfrm>
          <a:off x="9258300" y="1660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63500</xdr:rowOff>
    </xdr:from>
    <xdr:to>
      <xdr:col>55</xdr:col>
      <xdr:colOff>88900</xdr:colOff>
      <xdr:row>100</xdr:row>
      <xdr:rowOff>63500</xdr:rowOff>
    </xdr:to>
    <xdr:cxnSp macro="">
      <xdr:nvCxnSpPr>
        <xdr:cNvPr id="402" name="直線コネクタ 401">
          <a:extLst>
            <a:ext uri="{FF2B5EF4-FFF2-40B4-BE49-F238E27FC236}">
              <a16:creationId xmlns:a16="http://schemas.microsoft.com/office/drawing/2014/main" id="{FB946D3F-BF6B-42FE-A877-007CE24D6239}"/>
            </a:ext>
          </a:extLst>
        </xdr:cNvPr>
        <xdr:cNvCxnSpPr/>
      </xdr:nvCxnSpPr>
      <xdr:spPr>
        <a:xfrm>
          <a:off x="9154160" y="16827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403" name="【市民会館】&#10;一人当たり面積平均値テキスト">
          <a:extLst>
            <a:ext uri="{FF2B5EF4-FFF2-40B4-BE49-F238E27FC236}">
              <a16:creationId xmlns:a16="http://schemas.microsoft.com/office/drawing/2014/main" id="{E8406B4E-18B9-4F9A-9E1C-68E3E6CB03A7}"/>
            </a:ext>
          </a:extLst>
        </xdr:cNvPr>
        <xdr:cNvSpPr txBox="1"/>
      </xdr:nvSpPr>
      <xdr:spPr>
        <a:xfrm>
          <a:off x="9258300" y="17429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04" name="フローチャート: 判断 403">
          <a:extLst>
            <a:ext uri="{FF2B5EF4-FFF2-40B4-BE49-F238E27FC236}">
              <a16:creationId xmlns:a16="http://schemas.microsoft.com/office/drawing/2014/main" id="{A7ECB872-6678-4FE8-A7DD-5703B81AE57A}"/>
            </a:ext>
          </a:extLst>
        </xdr:cNvPr>
        <xdr:cNvSpPr/>
      </xdr:nvSpPr>
      <xdr:spPr>
        <a:xfrm>
          <a:off x="9192260" y="17574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6350</xdr:rowOff>
    </xdr:from>
    <xdr:to>
      <xdr:col>50</xdr:col>
      <xdr:colOff>165100</xdr:colOff>
      <xdr:row>105</xdr:row>
      <xdr:rowOff>107950</xdr:rowOff>
    </xdr:to>
    <xdr:sp macro="" textlink="">
      <xdr:nvSpPr>
        <xdr:cNvPr id="405" name="フローチャート: 判断 404">
          <a:extLst>
            <a:ext uri="{FF2B5EF4-FFF2-40B4-BE49-F238E27FC236}">
              <a16:creationId xmlns:a16="http://schemas.microsoft.com/office/drawing/2014/main" id="{32CDEA37-11C8-4283-99A6-7F6A566501D7}"/>
            </a:ext>
          </a:extLst>
        </xdr:cNvPr>
        <xdr:cNvSpPr/>
      </xdr:nvSpPr>
      <xdr:spPr>
        <a:xfrm>
          <a:off x="84455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165100</xdr:rowOff>
    </xdr:from>
    <xdr:to>
      <xdr:col>46</xdr:col>
      <xdr:colOff>38100</xdr:colOff>
      <xdr:row>105</xdr:row>
      <xdr:rowOff>95250</xdr:rowOff>
    </xdr:to>
    <xdr:sp macro="" textlink="">
      <xdr:nvSpPr>
        <xdr:cNvPr id="406" name="フローチャート: 判断 405">
          <a:extLst>
            <a:ext uri="{FF2B5EF4-FFF2-40B4-BE49-F238E27FC236}">
              <a16:creationId xmlns:a16="http://schemas.microsoft.com/office/drawing/2014/main" id="{39F679FB-11D6-486C-96DD-7B7563600D95}"/>
            </a:ext>
          </a:extLst>
        </xdr:cNvPr>
        <xdr:cNvSpPr/>
      </xdr:nvSpPr>
      <xdr:spPr>
        <a:xfrm>
          <a:off x="7670800" y="17599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95250</xdr:rowOff>
    </xdr:from>
    <xdr:to>
      <xdr:col>41</xdr:col>
      <xdr:colOff>101600</xdr:colOff>
      <xdr:row>108</xdr:row>
      <xdr:rowOff>25400</xdr:rowOff>
    </xdr:to>
    <xdr:sp macro="" textlink="">
      <xdr:nvSpPr>
        <xdr:cNvPr id="407" name="フローチャート: 判断 406">
          <a:extLst>
            <a:ext uri="{FF2B5EF4-FFF2-40B4-BE49-F238E27FC236}">
              <a16:creationId xmlns:a16="http://schemas.microsoft.com/office/drawing/2014/main" id="{7D55DF71-493A-4EFD-8A4C-18213094FBC8}"/>
            </a:ext>
          </a:extLst>
        </xdr:cNvPr>
        <xdr:cNvSpPr/>
      </xdr:nvSpPr>
      <xdr:spPr>
        <a:xfrm>
          <a:off x="6873240" y="18032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7B91FC9F-E62B-426C-8EDA-BD94901D290F}"/>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7ABB9442-F620-4AFC-AF59-51F31191E107}"/>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4F01166D-E5EE-479F-852C-E59F0A9C8EAA}"/>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EC5A5E27-0FB3-4F38-87D6-D6CAC20DC483}"/>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1DFF34F8-F281-4AF5-AA43-537C26483B5F}"/>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107950</xdr:rowOff>
    </xdr:from>
    <xdr:to>
      <xdr:col>55</xdr:col>
      <xdr:colOff>50800</xdr:colOff>
      <xdr:row>108</xdr:row>
      <xdr:rowOff>38100</xdr:rowOff>
    </xdr:to>
    <xdr:sp macro="" textlink="">
      <xdr:nvSpPr>
        <xdr:cNvPr id="413" name="楕円 412">
          <a:extLst>
            <a:ext uri="{FF2B5EF4-FFF2-40B4-BE49-F238E27FC236}">
              <a16:creationId xmlns:a16="http://schemas.microsoft.com/office/drawing/2014/main" id="{E999A94A-771E-4B45-8BCC-CF0B093AFA4A}"/>
            </a:ext>
          </a:extLst>
        </xdr:cNvPr>
        <xdr:cNvSpPr/>
      </xdr:nvSpPr>
      <xdr:spPr>
        <a:xfrm>
          <a:off x="9192260" y="180454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22877</xdr:rowOff>
    </xdr:from>
    <xdr:ext cx="469744" cy="259045"/>
    <xdr:sp macro="" textlink="">
      <xdr:nvSpPr>
        <xdr:cNvPr id="414" name="【市民会館】&#10;一人当たり面積該当値テキスト">
          <a:extLst>
            <a:ext uri="{FF2B5EF4-FFF2-40B4-BE49-F238E27FC236}">
              <a16:creationId xmlns:a16="http://schemas.microsoft.com/office/drawing/2014/main" id="{0D1D7BC6-61F3-4E7A-960A-9351CE2950BA}"/>
            </a:ext>
          </a:extLst>
        </xdr:cNvPr>
        <xdr:cNvSpPr txBox="1"/>
      </xdr:nvSpPr>
      <xdr:spPr>
        <a:xfrm>
          <a:off x="9258300" y="1796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120650</xdr:rowOff>
    </xdr:from>
    <xdr:to>
      <xdr:col>50</xdr:col>
      <xdr:colOff>165100</xdr:colOff>
      <xdr:row>108</xdr:row>
      <xdr:rowOff>50800</xdr:rowOff>
    </xdr:to>
    <xdr:sp macro="" textlink="">
      <xdr:nvSpPr>
        <xdr:cNvPr id="415" name="楕円 414">
          <a:extLst>
            <a:ext uri="{FF2B5EF4-FFF2-40B4-BE49-F238E27FC236}">
              <a16:creationId xmlns:a16="http://schemas.microsoft.com/office/drawing/2014/main" id="{FA25799B-9C05-4EE9-A948-32B9B7207571}"/>
            </a:ext>
          </a:extLst>
        </xdr:cNvPr>
        <xdr:cNvSpPr/>
      </xdr:nvSpPr>
      <xdr:spPr>
        <a:xfrm>
          <a:off x="8445500" y="18058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158750</xdr:rowOff>
    </xdr:from>
    <xdr:to>
      <xdr:col>55</xdr:col>
      <xdr:colOff>0</xdr:colOff>
      <xdr:row>108</xdr:row>
      <xdr:rowOff>0</xdr:rowOff>
    </xdr:to>
    <xdr:cxnSp macro="">
      <xdr:nvCxnSpPr>
        <xdr:cNvPr id="416" name="直線コネクタ 415">
          <a:extLst>
            <a:ext uri="{FF2B5EF4-FFF2-40B4-BE49-F238E27FC236}">
              <a16:creationId xmlns:a16="http://schemas.microsoft.com/office/drawing/2014/main" id="{2BA8E1EF-E230-49A4-B4E4-41826B21DA2B}"/>
            </a:ext>
          </a:extLst>
        </xdr:cNvPr>
        <xdr:cNvCxnSpPr/>
      </xdr:nvCxnSpPr>
      <xdr:spPr>
        <a:xfrm flipV="1">
          <a:off x="8496300" y="18096230"/>
          <a:ext cx="7239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120650</xdr:rowOff>
    </xdr:from>
    <xdr:to>
      <xdr:col>46</xdr:col>
      <xdr:colOff>38100</xdr:colOff>
      <xdr:row>108</xdr:row>
      <xdr:rowOff>50800</xdr:rowOff>
    </xdr:to>
    <xdr:sp macro="" textlink="">
      <xdr:nvSpPr>
        <xdr:cNvPr id="417" name="楕円 416">
          <a:extLst>
            <a:ext uri="{FF2B5EF4-FFF2-40B4-BE49-F238E27FC236}">
              <a16:creationId xmlns:a16="http://schemas.microsoft.com/office/drawing/2014/main" id="{8A316A32-D825-4BEA-ABE6-B095D32DED9F}"/>
            </a:ext>
          </a:extLst>
        </xdr:cNvPr>
        <xdr:cNvSpPr/>
      </xdr:nvSpPr>
      <xdr:spPr>
        <a:xfrm>
          <a:off x="7670800" y="180581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0</xdr:rowOff>
    </xdr:from>
    <xdr:to>
      <xdr:col>50</xdr:col>
      <xdr:colOff>114300</xdr:colOff>
      <xdr:row>108</xdr:row>
      <xdr:rowOff>0</xdr:rowOff>
    </xdr:to>
    <xdr:cxnSp macro="">
      <xdr:nvCxnSpPr>
        <xdr:cNvPr id="418" name="直線コネクタ 417">
          <a:extLst>
            <a:ext uri="{FF2B5EF4-FFF2-40B4-BE49-F238E27FC236}">
              <a16:creationId xmlns:a16="http://schemas.microsoft.com/office/drawing/2014/main" id="{5062DF1B-D053-4370-8C8C-62C346EA6EAA}"/>
            </a:ext>
          </a:extLst>
        </xdr:cNvPr>
        <xdr:cNvCxnSpPr/>
      </xdr:nvCxnSpPr>
      <xdr:spPr>
        <a:xfrm>
          <a:off x="7713980" y="181051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124477</xdr:rowOff>
    </xdr:from>
    <xdr:ext cx="469744" cy="259045"/>
    <xdr:sp macro="" textlink="">
      <xdr:nvSpPr>
        <xdr:cNvPr id="419" name="n_1aveValue【市民会館】&#10;一人当たり面積">
          <a:extLst>
            <a:ext uri="{FF2B5EF4-FFF2-40B4-BE49-F238E27FC236}">
              <a16:creationId xmlns:a16="http://schemas.microsoft.com/office/drawing/2014/main" id="{919BA1C7-7EA0-40B2-9761-35D6B0B0E7E3}"/>
            </a:ext>
          </a:extLst>
        </xdr:cNvPr>
        <xdr:cNvSpPr txBox="1"/>
      </xdr:nvSpPr>
      <xdr:spPr>
        <a:xfrm>
          <a:off x="8271587" y="1739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111777</xdr:rowOff>
    </xdr:from>
    <xdr:ext cx="469744" cy="259045"/>
    <xdr:sp macro="" textlink="">
      <xdr:nvSpPr>
        <xdr:cNvPr id="420" name="n_2aveValue【市民会館】&#10;一人当たり面積">
          <a:extLst>
            <a:ext uri="{FF2B5EF4-FFF2-40B4-BE49-F238E27FC236}">
              <a16:creationId xmlns:a16="http://schemas.microsoft.com/office/drawing/2014/main" id="{4A404FEE-924B-4F5C-A31B-10EFAC8088EF}"/>
            </a:ext>
          </a:extLst>
        </xdr:cNvPr>
        <xdr:cNvSpPr txBox="1"/>
      </xdr:nvSpPr>
      <xdr:spPr>
        <a:xfrm>
          <a:off x="7509587" y="1737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41927</xdr:rowOff>
    </xdr:from>
    <xdr:ext cx="469744" cy="259045"/>
    <xdr:sp macro="" textlink="">
      <xdr:nvSpPr>
        <xdr:cNvPr id="421" name="n_3aveValue【市民会館】&#10;一人当たり面積">
          <a:extLst>
            <a:ext uri="{FF2B5EF4-FFF2-40B4-BE49-F238E27FC236}">
              <a16:creationId xmlns:a16="http://schemas.microsoft.com/office/drawing/2014/main" id="{0D877335-8298-42AA-8602-83A1AA90CA0C}"/>
            </a:ext>
          </a:extLst>
        </xdr:cNvPr>
        <xdr:cNvSpPr txBox="1"/>
      </xdr:nvSpPr>
      <xdr:spPr>
        <a:xfrm>
          <a:off x="6712027" y="1781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41927</xdr:rowOff>
    </xdr:from>
    <xdr:ext cx="469744" cy="259045"/>
    <xdr:sp macro="" textlink="">
      <xdr:nvSpPr>
        <xdr:cNvPr id="422" name="n_1mainValue【市民会館】&#10;一人当たり面積">
          <a:extLst>
            <a:ext uri="{FF2B5EF4-FFF2-40B4-BE49-F238E27FC236}">
              <a16:creationId xmlns:a16="http://schemas.microsoft.com/office/drawing/2014/main" id="{B961D17A-0ED0-4337-9B50-F7F05A5E0028}"/>
            </a:ext>
          </a:extLst>
        </xdr:cNvPr>
        <xdr:cNvSpPr txBox="1"/>
      </xdr:nvSpPr>
      <xdr:spPr>
        <a:xfrm>
          <a:off x="827158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41927</xdr:rowOff>
    </xdr:from>
    <xdr:ext cx="469744" cy="259045"/>
    <xdr:sp macro="" textlink="">
      <xdr:nvSpPr>
        <xdr:cNvPr id="423" name="n_2mainValue【市民会館】&#10;一人当たり面積">
          <a:extLst>
            <a:ext uri="{FF2B5EF4-FFF2-40B4-BE49-F238E27FC236}">
              <a16:creationId xmlns:a16="http://schemas.microsoft.com/office/drawing/2014/main" id="{A5C77C44-6049-4AB8-88D1-B413DB514FCD}"/>
            </a:ext>
          </a:extLst>
        </xdr:cNvPr>
        <xdr:cNvSpPr txBox="1"/>
      </xdr:nvSpPr>
      <xdr:spPr>
        <a:xfrm>
          <a:off x="750958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a:extLst>
            <a:ext uri="{FF2B5EF4-FFF2-40B4-BE49-F238E27FC236}">
              <a16:creationId xmlns:a16="http://schemas.microsoft.com/office/drawing/2014/main" id="{32D70FBF-7002-4925-819B-27637B5C6267}"/>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a:extLst>
            <a:ext uri="{FF2B5EF4-FFF2-40B4-BE49-F238E27FC236}">
              <a16:creationId xmlns:a16="http://schemas.microsoft.com/office/drawing/2014/main" id="{F49D7759-9354-4DF7-8E72-4747151F358E}"/>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a:extLst>
            <a:ext uri="{FF2B5EF4-FFF2-40B4-BE49-F238E27FC236}">
              <a16:creationId xmlns:a16="http://schemas.microsoft.com/office/drawing/2014/main" id="{7D177BB3-A9B8-479C-BFAE-A7A9CD334133}"/>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a:extLst>
            <a:ext uri="{FF2B5EF4-FFF2-40B4-BE49-F238E27FC236}">
              <a16:creationId xmlns:a16="http://schemas.microsoft.com/office/drawing/2014/main" id="{D0F0ED3F-52A4-43BD-9E6D-1EA7EFFF9A3D}"/>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a:extLst>
            <a:ext uri="{FF2B5EF4-FFF2-40B4-BE49-F238E27FC236}">
              <a16:creationId xmlns:a16="http://schemas.microsoft.com/office/drawing/2014/main" id="{5FF1689A-80F5-4E59-8D71-91260DAA82D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a:extLst>
            <a:ext uri="{FF2B5EF4-FFF2-40B4-BE49-F238E27FC236}">
              <a16:creationId xmlns:a16="http://schemas.microsoft.com/office/drawing/2014/main" id="{C51ACEBF-82B6-44ED-900A-5E1E4743FA07}"/>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a:extLst>
            <a:ext uri="{FF2B5EF4-FFF2-40B4-BE49-F238E27FC236}">
              <a16:creationId xmlns:a16="http://schemas.microsoft.com/office/drawing/2014/main" id="{94A2C7FF-F55C-4B0F-9FF6-4BB62B3073C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a:extLst>
            <a:ext uri="{FF2B5EF4-FFF2-40B4-BE49-F238E27FC236}">
              <a16:creationId xmlns:a16="http://schemas.microsoft.com/office/drawing/2014/main" id="{39FDB55F-ED8C-46BA-9FC1-96FE7629B12C}"/>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a:extLst>
            <a:ext uri="{FF2B5EF4-FFF2-40B4-BE49-F238E27FC236}">
              <a16:creationId xmlns:a16="http://schemas.microsoft.com/office/drawing/2014/main" id="{33765AB8-FCDD-427D-8FB0-A9B6239133E1}"/>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a:extLst>
            <a:ext uri="{FF2B5EF4-FFF2-40B4-BE49-F238E27FC236}">
              <a16:creationId xmlns:a16="http://schemas.microsoft.com/office/drawing/2014/main" id="{0A65B9B7-5B58-44C4-A56F-08DEF277570F}"/>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34" name="テキスト ボックス 433">
          <a:extLst>
            <a:ext uri="{FF2B5EF4-FFF2-40B4-BE49-F238E27FC236}">
              <a16:creationId xmlns:a16="http://schemas.microsoft.com/office/drawing/2014/main" id="{8D4E313C-DCC0-49E6-AB56-2FB2AD3EA646}"/>
            </a:ext>
          </a:extLst>
        </xdr:cNvPr>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5" name="直線コネクタ 434">
          <a:extLst>
            <a:ext uri="{FF2B5EF4-FFF2-40B4-BE49-F238E27FC236}">
              <a16:creationId xmlns:a16="http://schemas.microsoft.com/office/drawing/2014/main" id="{450EB2C9-1EAC-426A-9884-B1969DC0F1DF}"/>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6" name="テキスト ボックス 435">
          <a:extLst>
            <a:ext uri="{FF2B5EF4-FFF2-40B4-BE49-F238E27FC236}">
              <a16:creationId xmlns:a16="http://schemas.microsoft.com/office/drawing/2014/main" id="{49E5014C-0E52-4277-9003-DAD14F912FEF}"/>
            </a:ext>
          </a:extLst>
        </xdr:cNvPr>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7" name="直線コネクタ 436">
          <a:extLst>
            <a:ext uri="{FF2B5EF4-FFF2-40B4-BE49-F238E27FC236}">
              <a16:creationId xmlns:a16="http://schemas.microsoft.com/office/drawing/2014/main" id="{3D14E34C-9728-442B-9CAD-A0221AA4C96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8" name="テキスト ボックス 437">
          <a:extLst>
            <a:ext uri="{FF2B5EF4-FFF2-40B4-BE49-F238E27FC236}">
              <a16:creationId xmlns:a16="http://schemas.microsoft.com/office/drawing/2014/main" id="{2101501D-DF83-45B8-B53C-B2A04D7E93FD}"/>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9" name="直線コネクタ 438">
          <a:extLst>
            <a:ext uri="{FF2B5EF4-FFF2-40B4-BE49-F238E27FC236}">
              <a16:creationId xmlns:a16="http://schemas.microsoft.com/office/drawing/2014/main" id="{79D9E372-0DA9-4A99-BFC8-87FF6E142963}"/>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0" name="テキスト ボックス 439">
          <a:extLst>
            <a:ext uri="{FF2B5EF4-FFF2-40B4-BE49-F238E27FC236}">
              <a16:creationId xmlns:a16="http://schemas.microsoft.com/office/drawing/2014/main" id="{006DC529-354A-4861-87BF-CA2E6FAE3855}"/>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1" name="直線コネクタ 440">
          <a:extLst>
            <a:ext uri="{FF2B5EF4-FFF2-40B4-BE49-F238E27FC236}">
              <a16:creationId xmlns:a16="http://schemas.microsoft.com/office/drawing/2014/main" id="{61A1ADE9-0B89-4ED9-949F-9A4713BB0AC1}"/>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2" name="テキスト ボックス 441">
          <a:extLst>
            <a:ext uri="{FF2B5EF4-FFF2-40B4-BE49-F238E27FC236}">
              <a16:creationId xmlns:a16="http://schemas.microsoft.com/office/drawing/2014/main" id="{6EA572F6-5070-4300-B70A-42FDE115560E}"/>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3" name="直線コネクタ 442">
          <a:extLst>
            <a:ext uri="{FF2B5EF4-FFF2-40B4-BE49-F238E27FC236}">
              <a16:creationId xmlns:a16="http://schemas.microsoft.com/office/drawing/2014/main" id="{7EED5250-F9F1-436A-9C1F-74ED3B165DA2}"/>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4" name="テキスト ボックス 443">
          <a:extLst>
            <a:ext uri="{FF2B5EF4-FFF2-40B4-BE49-F238E27FC236}">
              <a16:creationId xmlns:a16="http://schemas.microsoft.com/office/drawing/2014/main" id="{A3FA8171-3E43-475F-A178-5C62827A066B}"/>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5" name="直線コネクタ 444">
          <a:extLst>
            <a:ext uri="{FF2B5EF4-FFF2-40B4-BE49-F238E27FC236}">
              <a16:creationId xmlns:a16="http://schemas.microsoft.com/office/drawing/2014/main" id="{591C868B-11D4-4BE0-B187-9B107A46C2B8}"/>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46" name="テキスト ボックス 445">
          <a:extLst>
            <a:ext uri="{FF2B5EF4-FFF2-40B4-BE49-F238E27FC236}">
              <a16:creationId xmlns:a16="http://schemas.microsoft.com/office/drawing/2014/main" id="{6721EEBE-562B-4988-B7D9-3423DD18B383}"/>
            </a:ext>
          </a:extLst>
        </xdr:cNvPr>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7" name="【一般廃棄物処理施設】&#10;有形固定資産減価償却率グラフ枠">
          <a:extLst>
            <a:ext uri="{FF2B5EF4-FFF2-40B4-BE49-F238E27FC236}">
              <a16:creationId xmlns:a16="http://schemas.microsoft.com/office/drawing/2014/main" id="{1EFA26C4-BA6F-45B2-972B-869EF7D9EF99}"/>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36</xdr:row>
      <xdr:rowOff>148590</xdr:rowOff>
    </xdr:from>
    <xdr:to>
      <xdr:col>85</xdr:col>
      <xdr:colOff>126364</xdr:colOff>
      <xdr:row>42</xdr:row>
      <xdr:rowOff>80010</xdr:rowOff>
    </xdr:to>
    <xdr:cxnSp macro="">
      <xdr:nvCxnSpPr>
        <xdr:cNvPr id="448" name="直線コネクタ 447">
          <a:extLst>
            <a:ext uri="{FF2B5EF4-FFF2-40B4-BE49-F238E27FC236}">
              <a16:creationId xmlns:a16="http://schemas.microsoft.com/office/drawing/2014/main" id="{3CFDE83E-A920-4CFE-ABEA-A1F31AE155C5}"/>
            </a:ext>
          </a:extLst>
        </xdr:cNvPr>
        <xdr:cNvCxnSpPr/>
      </xdr:nvCxnSpPr>
      <xdr:spPr>
        <a:xfrm flipV="1">
          <a:off x="14375764" y="6183630"/>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83837</xdr:rowOff>
    </xdr:from>
    <xdr:ext cx="405111" cy="259045"/>
    <xdr:sp macro="" textlink="">
      <xdr:nvSpPr>
        <xdr:cNvPr id="449" name="【一般廃棄物処理施設】&#10;有形固定資産減価償却率最小値テキスト">
          <a:extLst>
            <a:ext uri="{FF2B5EF4-FFF2-40B4-BE49-F238E27FC236}">
              <a16:creationId xmlns:a16="http://schemas.microsoft.com/office/drawing/2014/main" id="{654A670B-86A4-4823-AEB6-826F23194F1A}"/>
            </a:ext>
          </a:extLst>
        </xdr:cNvPr>
        <xdr:cNvSpPr txBox="1"/>
      </xdr:nvSpPr>
      <xdr:spPr>
        <a:xfrm>
          <a:off x="144145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80010</xdr:rowOff>
    </xdr:from>
    <xdr:to>
      <xdr:col>86</xdr:col>
      <xdr:colOff>25400</xdr:colOff>
      <xdr:row>42</xdr:row>
      <xdr:rowOff>80010</xdr:rowOff>
    </xdr:to>
    <xdr:cxnSp macro="">
      <xdr:nvCxnSpPr>
        <xdr:cNvPr id="450" name="直線コネクタ 449">
          <a:extLst>
            <a:ext uri="{FF2B5EF4-FFF2-40B4-BE49-F238E27FC236}">
              <a16:creationId xmlns:a16="http://schemas.microsoft.com/office/drawing/2014/main" id="{07AB968C-E381-4C9E-A710-FC16899FAC86}"/>
            </a:ext>
          </a:extLst>
        </xdr:cNvPr>
        <xdr:cNvCxnSpPr/>
      </xdr:nvCxnSpPr>
      <xdr:spPr>
        <a:xfrm>
          <a:off x="14287500" y="7120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95267</xdr:rowOff>
    </xdr:from>
    <xdr:ext cx="405111" cy="259045"/>
    <xdr:sp macro="" textlink="">
      <xdr:nvSpPr>
        <xdr:cNvPr id="451" name="【一般廃棄物処理施設】&#10;有形固定資産減価償却率最大値テキスト">
          <a:extLst>
            <a:ext uri="{FF2B5EF4-FFF2-40B4-BE49-F238E27FC236}">
              <a16:creationId xmlns:a16="http://schemas.microsoft.com/office/drawing/2014/main" id="{C99D0543-9A3B-47A3-A92D-A4CF67748E25}"/>
            </a:ext>
          </a:extLst>
        </xdr:cNvPr>
        <xdr:cNvSpPr txBox="1"/>
      </xdr:nvSpPr>
      <xdr:spPr>
        <a:xfrm>
          <a:off x="14414500" y="5962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148590</xdr:rowOff>
    </xdr:from>
    <xdr:to>
      <xdr:col>86</xdr:col>
      <xdr:colOff>25400</xdr:colOff>
      <xdr:row>36</xdr:row>
      <xdr:rowOff>148590</xdr:rowOff>
    </xdr:to>
    <xdr:cxnSp macro="">
      <xdr:nvCxnSpPr>
        <xdr:cNvPr id="452" name="直線コネクタ 451">
          <a:extLst>
            <a:ext uri="{FF2B5EF4-FFF2-40B4-BE49-F238E27FC236}">
              <a16:creationId xmlns:a16="http://schemas.microsoft.com/office/drawing/2014/main" id="{DCC085A1-248C-4C3B-AB60-77B0334EA623}"/>
            </a:ext>
          </a:extLst>
        </xdr:cNvPr>
        <xdr:cNvCxnSpPr/>
      </xdr:nvCxnSpPr>
      <xdr:spPr>
        <a:xfrm>
          <a:off x="14287500" y="6183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17797</xdr:rowOff>
    </xdr:from>
    <xdr:ext cx="405111" cy="259045"/>
    <xdr:sp macro="" textlink="">
      <xdr:nvSpPr>
        <xdr:cNvPr id="453" name="【一般廃棄物処理施設】&#10;有形固定資産減価償却率平均値テキスト">
          <a:extLst>
            <a:ext uri="{FF2B5EF4-FFF2-40B4-BE49-F238E27FC236}">
              <a16:creationId xmlns:a16="http://schemas.microsoft.com/office/drawing/2014/main" id="{34DA6D65-AF9A-4948-8635-14AE842D2FD8}"/>
            </a:ext>
          </a:extLst>
        </xdr:cNvPr>
        <xdr:cNvSpPr txBox="1"/>
      </xdr:nvSpPr>
      <xdr:spPr>
        <a:xfrm>
          <a:off x="14414500" y="655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166370</xdr:rowOff>
    </xdr:from>
    <xdr:to>
      <xdr:col>85</xdr:col>
      <xdr:colOff>177800</xdr:colOff>
      <xdr:row>40</xdr:row>
      <xdr:rowOff>96520</xdr:rowOff>
    </xdr:to>
    <xdr:sp macro="" textlink="">
      <xdr:nvSpPr>
        <xdr:cNvPr id="454" name="フローチャート: 判断 453">
          <a:extLst>
            <a:ext uri="{FF2B5EF4-FFF2-40B4-BE49-F238E27FC236}">
              <a16:creationId xmlns:a16="http://schemas.microsoft.com/office/drawing/2014/main" id="{6B315B11-2C61-4827-8D89-DD491DED3798}"/>
            </a:ext>
          </a:extLst>
        </xdr:cNvPr>
        <xdr:cNvSpPr/>
      </xdr:nvSpPr>
      <xdr:spPr>
        <a:xfrm>
          <a:off x="14325600" y="67043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52070</xdr:rowOff>
    </xdr:from>
    <xdr:to>
      <xdr:col>81</xdr:col>
      <xdr:colOff>101600</xdr:colOff>
      <xdr:row>37</xdr:row>
      <xdr:rowOff>153670</xdr:rowOff>
    </xdr:to>
    <xdr:sp macro="" textlink="">
      <xdr:nvSpPr>
        <xdr:cNvPr id="455" name="フローチャート: 判断 454">
          <a:extLst>
            <a:ext uri="{FF2B5EF4-FFF2-40B4-BE49-F238E27FC236}">
              <a16:creationId xmlns:a16="http://schemas.microsoft.com/office/drawing/2014/main" id="{53A64847-BC1C-444E-A84C-667D42DDB622}"/>
            </a:ext>
          </a:extLst>
        </xdr:cNvPr>
        <xdr:cNvSpPr/>
      </xdr:nvSpPr>
      <xdr:spPr>
        <a:xfrm>
          <a:off x="1357884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56" name="フローチャート: 判断 455">
          <a:extLst>
            <a:ext uri="{FF2B5EF4-FFF2-40B4-BE49-F238E27FC236}">
              <a16:creationId xmlns:a16="http://schemas.microsoft.com/office/drawing/2014/main" id="{43C6548C-4FE3-4ABB-9ADC-D7BA2B8884BE}"/>
            </a:ext>
          </a:extLst>
        </xdr:cNvPr>
        <xdr:cNvSpPr/>
      </xdr:nvSpPr>
      <xdr:spPr>
        <a:xfrm>
          <a:off x="1280414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40</xdr:row>
      <xdr:rowOff>93980</xdr:rowOff>
    </xdr:from>
    <xdr:to>
      <xdr:col>72</xdr:col>
      <xdr:colOff>38100</xdr:colOff>
      <xdr:row>41</xdr:row>
      <xdr:rowOff>24130</xdr:rowOff>
    </xdr:to>
    <xdr:sp macro="" textlink="">
      <xdr:nvSpPr>
        <xdr:cNvPr id="457" name="フローチャート: 判断 456">
          <a:extLst>
            <a:ext uri="{FF2B5EF4-FFF2-40B4-BE49-F238E27FC236}">
              <a16:creationId xmlns:a16="http://schemas.microsoft.com/office/drawing/2014/main" id="{FBE67248-A7E5-4DF1-9B49-30CCDC1BEC93}"/>
            </a:ext>
          </a:extLst>
        </xdr:cNvPr>
        <xdr:cNvSpPr/>
      </xdr:nvSpPr>
      <xdr:spPr>
        <a:xfrm>
          <a:off x="12029440" y="6799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EF8F7D6-6427-4B8F-9C5C-BA75605EC3A1}"/>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A6020F4E-8DBA-4CF3-9F22-CA1F4474D503}"/>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D3DECCE4-3B61-4040-A8D5-2455537D6FDF}"/>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AE324A2F-930E-497B-93F7-82E688839F3E}"/>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D94BA0B0-8B6C-4972-9F8A-05948046ECBA}"/>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44450</xdr:rowOff>
    </xdr:from>
    <xdr:to>
      <xdr:col>85</xdr:col>
      <xdr:colOff>177800</xdr:colOff>
      <xdr:row>40</xdr:row>
      <xdr:rowOff>146050</xdr:rowOff>
    </xdr:to>
    <xdr:sp macro="" textlink="">
      <xdr:nvSpPr>
        <xdr:cNvPr id="463" name="楕円 462">
          <a:extLst>
            <a:ext uri="{FF2B5EF4-FFF2-40B4-BE49-F238E27FC236}">
              <a16:creationId xmlns:a16="http://schemas.microsoft.com/office/drawing/2014/main" id="{DA56FBF0-A644-445F-BD4D-420D8D67A825}"/>
            </a:ext>
          </a:extLst>
        </xdr:cNvPr>
        <xdr:cNvSpPr/>
      </xdr:nvSpPr>
      <xdr:spPr>
        <a:xfrm>
          <a:off x="14325600" y="675005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22877</xdr:rowOff>
    </xdr:from>
    <xdr:ext cx="405111" cy="259045"/>
    <xdr:sp macro="" textlink="">
      <xdr:nvSpPr>
        <xdr:cNvPr id="464" name="【一般廃棄物処理施設】&#10;有形固定資産減価償却率該当値テキスト">
          <a:extLst>
            <a:ext uri="{FF2B5EF4-FFF2-40B4-BE49-F238E27FC236}">
              <a16:creationId xmlns:a16="http://schemas.microsoft.com/office/drawing/2014/main" id="{61F87309-7049-497E-9A9F-F32BD56FA871}"/>
            </a:ext>
          </a:extLst>
        </xdr:cNvPr>
        <xdr:cNvSpPr txBox="1"/>
      </xdr:nvSpPr>
      <xdr:spPr>
        <a:xfrm>
          <a:off x="14414500"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93980</xdr:rowOff>
    </xdr:from>
    <xdr:to>
      <xdr:col>81</xdr:col>
      <xdr:colOff>101600</xdr:colOff>
      <xdr:row>41</xdr:row>
      <xdr:rowOff>24130</xdr:rowOff>
    </xdr:to>
    <xdr:sp macro="" textlink="">
      <xdr:nvSpPr>
        <xdr:cNvPr id="465" name="楕円 464">
          <a:extLst>
            <a:ext uri="{FF2B5EF4-FFF2-40B4-BE49-F238E27FC236}">
              <a16:creationId xmlns:a16="http://schemas.microsoft.com/office/drawing/2014/main" id="{596BF209-05BD-406B-9E2E-62A74F43CD0E}"/>
            </a:ext>
          </a:extLst>
        </xdr:cNvPr>
        <xdr:cNvSpPr/>
      </xdr:nvSpPr>
      <xdr:spPr>
        <a:xfrm>
          <a:off x="13578840" y="6799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95250</xdr:rowOff>
    </xdr:from>
    <xdr:to>
      <xdr:col>85</xdr:col>
      <xdr:colOff>127000</xdr:colOff>
      <xdr:row>40</xdr:row>
      <xdr:rowOff>144780</xdr:rowOff>
    </xdr:to>
    <xdr:cxnSp macro="">
      <xdr:nvCxnSpPr>
        <xdr:cNvPr id="466" name="直線コネクタ 465">
          <a:extLst>
            <a:ext uri="{FF2B5EF4-FFF2-40B4-BE49-F238E27FC236}">
              <a16:creationId xmlns:a16="http://schemas.microsoft.com/office/drawing/2014/main" id="{8CB0F2BE-1B66-4CED-9FA8-6C41FF0759E8}"/>
            </a:ext>
          </a:extLst>
        </xdr:cNvPr>
        <xdr:cNvCxnSpPr/>
      </xdr:nvCxnSpPr>
      <xdr:spPr>
        <a:xfrm flipV="1">
          <a:off x="13629640" y="6800850"/>
          <a:ext cx="74676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97790</xdr:rowOff>
    </xdr:from>
    <xdr:to>
      <xdr:col>76</xdr:col>
      <xdr:colOff>165100</xdr:colOff>
      <xdr:row>35</xdr:row>
      <xdr:rowOff>27940</xdr:rowOff>
    </xdr:to>
    <xdr:sp macro="" textlink="">
      <xdr:nvSpPr>
        <xdr:cNvPr id="467" name="楕円 466">
          <a:extLst>
            <a:ext uri="{FF2B5EF4-FFF2-40B4-BE49-F238E27FC236}">
              <a16:creationId xmlns:a16="http://schemas.microsoft.com/office/drawing/2014/main" id="{32C9B024-DCC6-458E-8F2E-D3E6BDC48A63}"/>
            </a:ext>
          </a:extLst>
        </xdr:cNvPr>
        <xdr:cNvSpPr/>
      </xdr:nvSpPr>
      <xdr:spPr>
        <a:xfrm>
          <a:off x="12804140" y="5797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148590</xdr:rowOff>
    </xdr:from>
    <xdr:to>
      <xdr:col>81</xdr:col>
      <xdr:colOff>50800</xdr:colOff>
      <xdr:row>40</xdr:row>
      <xdr:rowOff>144780</xdr:rowOff>
    </xdr:to>
    <xdr:cxnSp macro="">
      <xdr:nvCxnSpPr>
        <xdr:cNvPr id="468" name="直線コネクタ 467">
          <a:extLst>
            <a:ext uri="{FF2B5EF4-FFF2-40B4-BE49-F238E27FC236}">
              <a16:creationId xmlns:a16="http://schemas.microsoft.com/office/drawing/2014/main" id="{E5CE6BE5-F821-468B-933A-14E930C9A55F}"/>
            </a:ext>
          </a:extLst>
        </xdr:cNvPr>
        <xdr:cNvCxnSpPr/>
      </xdr:nvCxnSpPr>
      <xdr:spPr>
        <a:xfrm>
          <a:off x="12854940" y="5848350"/>
          <a:ext cx="774700" cy="100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170197</xdr:rowOff>
    </xdr:from>
    <xdr:ext cx="405111" cy="259045"/>
    <xdr:sp macro="" textlink="">
      <xdr:nvSpPr>
        <xdr:cNvPr id="469" name="n_1aveValue【一般廃棄物処理施設】&#10;有形固定資産減価償却率">
          <a:extLst>
            <a:ext uri="{FF2B5EF4-FFF2-40B4-BE49-F238E27FC236}">
              <a16:creationId xmlns:a16="http://schemas.microsoft.com/office/drawing/2014/main" id="{AD86ED11-2C85-4A51-9819-2154CF3DD5AD}"/>
            </a:ext>
          </a:extLst>
        </xdr:cNvPr>
        <xdr:cNvSpPr txBox="1"/>
      </xdr:nvSpPr>
      <xdr:spPr>
        <a:xfrm>
          <a:off x="134372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156227</xdr:rowOff>
    </xdr:from>
    <xdr:ext cx="405111" cy="259045"/>
    <xdr:sp macro="" textlink="">
      <xdr:nvSpPr>
        <xdr:cNvPr id="470" name="n_2aveValue【一般廃棄物処理施設】&#10;有形固定資産減価償却率">
          <a:extLst>
            <a:ext uri="{FF2B5EF4-FFF2-40B4-BE49-F238E27FC236}">
              <a16:creationId xmlns:a16="http://schemas.microsoft.com/office/drawing/2014/main" id="{16AF4932-73EF-4DDE-8AF7-AF0935578368}"/>
            </a:ext>
          </a:extLst>
        </xdr:cNvPr>
        <xdr:cNvSpPr txBox="1"/>
      </xdr:nvSpPr>
      <xdr:spPr>
        <a:xfrm>
          <a:off x="126752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40657</xdr:rowOff>
    </xdr:from>
    <xdr:ext cx="405111" cy="259045"/>
    <xdr:sp macro="" textlink="">
      <xdr:nvSpPr>
        <xdr:cNvPr id="471" name="n_3aveValue【一般廃棄物処理施設】&#10;有形固定資産減価償却率">
          <a:extLst>
            <a:ext uri="{FF2B5EF4-FFF2-40B4-BE49-F238E27FC236}">
              <a16:creationId xmlns:a16="http://schemas.microsoft.com/office/drawing/2014/main" id="{596C1563-18AB-4227-8DBA-AF667605A656}"/>
            </a:ext>
          </a:extLst>
        </xdr:cNvPr>
        <xdr:cNvSpPr txBox="1"/>
      </xdr:nvSpPr>
      <xdr:spPr>
        <a:xfrm>
          <a:off x="11900544" y="657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15257</xdr:rowOff>
    </xdr:from>
    <xdr:ext cx="405111" cy="259045"/>
    <xdr:sp macro="" textlink="">
      <xdr:nvSpPr>
        <xdr:cNvPr id="472" name="n_1mainValue【一般廃棄物処理施設】&#10;有形固定資産減価償却率">
          <a:extLst>
            <a:ext uri="{FF2B5EF4-FFF2-40B4-BE49-F238E27FC236}">
              <a16:creationId xmlns:a16="http://schemas.microsoft.com/office/drawing/2014/main" id="{D08240BF-ADA9-425A-ACDC-372458F4EF70}"/>
            </a:ext>
          </a:extLst>
        </xdr:cNvPr>
        <xdr:cNvSpPr txBox="1"/>
      </xdr:nvSpPr>
      <xdr:spPr>
        <a:xfrm>
          <a:off x="13437244" y="688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44467</xdr:rowOff>
    </xdr:from>
    <xdr:ext cx="405111" cy="259045"/>
    <xdr:sp macro="" textlink="">
      <xdr:nvSpPr>
        <xdr:cNvPr id="473" name="n_2mainValue【一般廃棄物処理施設】&#10;有形固定資産減価償却率">
          <a:extLst>
            <a:ext uri="{FF2B5EF4-FFF2-40B4-BE49-F238E27FC236}">
              <a16:creationId xmlns:a16="http://schemas.microsoft.com/office/drawing/2014/main" id="{F14E50BA-C2FD-4EFC-8AAE-FE88C6D62D7C}"/>
            </a:ext>
          </a:extLst>
        </xdr:cNvPr>
        <xdr:cNvSpPr txBox="1"/>
      </xdr:nvSpPr>
      <xdr:spPr>
        <a:xfrm>
          <a:off x="12675244" y="557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4" name="正方形/長方形 473">
          <a:extLst>
            <a:ext uri="{FF2B5EF4-FFF2-40B4-BE49-F238E27FC236}">
              <a16:creationId xmlns:a16="http://schemas.microsoft.com/office/drawing/2014/main" id="{2FEB3C5D-7225-4979-89E5-E7DD3F1E36C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5" name="正方形/長方形 474">
          <a:extLst>
            <a:ext uri="{FF2B5EF4-FFF2-40B4-BE49-F238E27FC236}">
              <a16:creationId xmlns:a16="http://schemas.microsoft.com/office/drawing/2014/main" id="{CDAD67A6-5BCB-43CA-92E7-D01654B57C86}"/>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6" name="正方形/長方形 475">
          <a:extLst>
            <a:ext uri="{FF2B5EF4-FFF2-40B4-BE49-F238E27FC236}">
              <a16:creationId xmlns:a16="http://schemas.microsoft.com/office/drawing/2014/main" id="{9A604542-7547-4778-9935-B5B50D762AC5}"/>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7" name="正方形/長方形 476">
          <a:extLst>
            <a:ext uri="{FF2B5EF4-FFF2-40B4-BE49-F238E27FC236}">
              <a16:creationId xmlns:a16="http://schemas.microsoft.com/office/drawing/2014/main" id="{678254B4-557D-4131-933B-04DCD1552787}"/>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8" name="正方形/長方形 477">
          <a:extLst>
            <a:ext uri="{FF2B5EF4-FFF2-40B4-BE49-F238E27FC236}">
              <a16:creationId xmlns:a16="http://schemas.microsoft.com/office/drawing/2014/main" id="{9ECBD5B6-4CBD-46C1-9B64-AB2393B186BE}"/>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9" name="正方形/長方形 478">
          <a:extLst>
            <a:ext uri="{FF2B5EF4-FFF2-40B4-BE49-F238E27FC236}">
              <a16:creationId xmlns:a16="http://schemas.microsoft.com/office/drawing/2014/main" id="{D6544FC8-B855-4161-B9C5-975040142CA6}"/>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0" name="正方形/長方形 479">
          <a:extLst>
            <a:ext uri="{FF2B5EF4-FFF2-40B4-BE49-F238E27FC236}">
              <a16:creationId xmlns:a16="http://schemas.microsoft.com/office/drawing/2014/main" id="{0250A333-F2DB-4709-9E44-B83C8E99B50E}"/>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1" name="正方形/長方形 480">
          <a:extLst>
            <a:ext uri="{FF2B5EF4-FFF2-40B4-BE49-F238E27FC236}">
              <a16:creationId xmlns:a16="http://schemas.microsoft.com/office/drawing/2014/main" id="{5B57953E-7DE5-407B-A4A4-23A17FE82A0B}"/>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2" name="テキスト ボックス 481">
          <a:extLst>
            <a:ext uri="{FF2B5EF4-FFF2-40B4-BE49-F238E27FC236}">
              <a16:creationId xmlns:a16="http://schemas.microsoft.com/office/drawing/2014/main" id="{1D682ACC-C327-4796-9659-4DF97205630F}"/>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3" name="直線コネクタ 482">
          <a:extLst>
            <a:ext uri="{FF2B5EF4-FFF2-40B4-BE49-F238E27FC236}">
              <a16:creationId xmlns:a16="http://schemas.microsoft.com/office/drawing/2014/main" id="{60204842-07E5-4C3E-9B0D-E67A03283425}"/>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484" name="テキスト ボックス 483">
          <a:extLst>
            <a:ext uri="{FF2B5EF4-FFF2-40B4-BE49-F238E27FC236}">
              <a16:creationId xmlns:a16="http://schemas.microsoft.com/office/drawing/2014/main" id="{97857557-37C4-4098-82A4-60E76ED2C36E}"/>
            </a:ext>
          </a:extLst>
        </xdr:cNvPr>
        <xdr:cNvSpPr txBox="1"/>
      </xdr:nvSpPr>
      <xdr:spPr>
        <a:xfrm>
          <a:off x="15890374" y="73139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85" name="直線コネクタ 484">
          <a:extLst>
            <a:ext uri="{FF2B5EF4-FFF2-40B4-BE49-F238E27FC236}">
              <a16:creationId xmlns:a16="http://schemas.microsoft.com/office/drawing/2014/main" id="{9BD049D5-07A3-40DC-8990-6CCCA239B681}"/>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486" name="テキスト ボックス 485">
          <a:extLst>
            <a:ext uri="{FF2B5EF4-FFF2-40B4-BE49-F238E27FC236}">
              <a16:creationId xmlns:a16="http://schemas.microsoft.com/office/drawing/2014/main" id="{9EE440FF-DD9E-4A69-9670-06F813063727}"/>
            </a:ext>
          </a:extLst>
        </xdr:cNvPr>
        <xdr:cNvSpPr txBox="1"/>
      </xdr:nvSpPr>
      <xdr:spPr>
        <a:xfrm>
          <a:off x="15630721" y="69405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7" name="直線コネクタ 486">
          <a:extLst>
            <a:ext uri="{FF2B5EF4-FFF2-40B4-BE49-F238E27FC236}">
              <a16:creationId xmlns:a16="http://schemas.microsoft.com/office/drawing/2014/main" id="{9F7B4BDB-D49B-4844-AECA-7E47AE55C39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88" name="テキスト ボックス 487">
          <a:extLst>
            <a:ext uri="{FF2B5EF4-FFF2-40B4-BE49-F238E27FC236}">
              <a16:creationId xmlns:a16="http://schemas.microsoft.com/office/drawing/2014/main" id="{9A8C29C4-6B9C-4113-A0B8-BE42144C8824}"/>
            </a:ext>
          </a:extLst>
        </xdr:cNvPr>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9" name="直線コネクタ 488">
          <a:extLst>
            <a:ext uri="{FF2B5EF4-FFF2-40B4-BE49-F238E27FC236}">
              <a16:creationId xmlns:a16="http://schemas.microsoft.com/office/drawing/2014/main" id="{F8AEC836-33F8-43F7-A140-EFF5CD50436A}"/>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90" name="テキスト ボックス 489">
          <a:extLst>
            <a:ext uri="{FF2B5EF4-FFF2-40B4-BE49-F238E27FC236}">
              <a16:creationId xmlns:a16="http://schemas.microsoft.com/office/drawing/2014/main" id="{BB7FC02F-4DAA-4A34-99DC-D0A71328B385}"/>
            </a:ext>
          </a:extLst>
        </xdr:cNvPr>
        <xdr:cNvSpPr txBox="1"/>
      </xdr:nvSpPr>
      <xdr:spPr>
        <a:xfrm>
          <a:off x="1563072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1" name="直線コネクタ 490">
          <a:extLst>
            <a:ext uri="{FF2B5EF4-FFF2-40B4-BE49-F238E27FC236}">
              <a16:creationId xmlns:a16="http://schemas.microsoft.com/office/drawing/2014/main" id="{B3CAF2AB-6CF3-4A80-A66D-D2ACD9B365A6}"/>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92" name="テキスト ボックス 491">
          <a:extLst>
            <a:ext uri="{FF2B5EF4-FFF2-40B4-BE49-F238E27FC236}">
              <a16:creationId xmlns:a16="http://schemas.microsoft.com/office/drawing/2014/main" id="{8BD1E648-4197-4DF6-88B6-F0A3A46D80E5}"/>
            </a:ext>
          </a:extLst>
        </xdr:cNvPr>
        <xdr:cNvSpPr txBox="1"/>
      </xdr:nvSpPr>
      <xdr:spPr>
        <a:xfrm>
          <a:off x="1563072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3" name="直線コネクタ 492">
          <a:extLst>
            <a:ext uri="{FF2B5EF4-FFF2-40B4-BE49-F238E27FC236}">
              <a16:creationId xmlns:a16="http://schemas.microsoft.com/office/drawing/2014/main" id="{3155A9D8-B48C-46DB-B912-1AEA787AC2EF}"/>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86377</xdr:rowOff>
    </xdr:from>
    <xdr:ext cx="531299" cy="259045"/>
    <xdr:sp macro="" textlink="">
      <xdr:nvSpPr>
        <xdr:cNvPr id="494" name="テキスト ボックス 493">
          <a:extLst>
            <a:ext uri="{FF2B5EF4-FFF2-40B4-BE49-F238E27FC236}">
              <a16:creationId xmlns:a16="http://schemas.microsoft.com/office/drawing/2014/main" id="{420C8B6B-8A5B-4EF0-910C-DB9CFE200ED4}"/>
            </a:ext>
          </a:extLst>
        </xdr:cNvPr>
        <xdr:cNvSpPr txBox="1"/>
      </xdr:nvSpPr>
      <xdr:spPr>
        <a:xfrm>
          <a:off x="1563072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5" name="直線コネクタ 494">
          <a:extLst>
            <a:ext uri="{FF2B5EF4-FFF2-40B4-BE49-F238E27FC236}">
              <a16:creationId xmlns:a16="http://schemas.microsoft.com/office/drawing/2014/main" id="{C1B5669F-76EB-48A3-B022-088116C67C77}"/>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96" name="テキスト ボックス 495">
          <a:extLst>
            <a:ext uri="{FF2B5EF4-FFF2-40B4-BE49-F238E27FC236}">
              <a16:creationId xmlns:a16="http://schemas.microsoft.com/office/drawing/2014/main" id="{49BA76AE-2FB0-408C-B213-A4E590F4124B}"/>
            </a:ext>
          </a:extLst>
        </xdr:cNvPr>
        <xdr:cNvSpPr txBox="1"/>
      </xdr:nvSpPr>
      <xdr:spPr>
        <a:xfrm>
          <a:off x="1563072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7" name="【一般廃棄物処理施設】&#10;一人当たり有形固定資産（償却資産）額グラフ枠">
          <a:extLst>
            <a:ext uri="{FF2B5EF4-FFF2-40B4-BE49-F238E27FC236}">
              <a16:creationId xmlns:a16="http://schemas.microsoft.com/office/drawing/2014/main" id="{F7143FE1-86C3-4265-8761-66FB80D6B84A}"/>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87325</xdr:rowOff>
    </xdr:from>
    <xdr:to>
      <xdr:col>116</xdr:col>
      <xdr:colOff>62864</xdr:colOff>
      <xdr:row>41</xdr:row>
      <xdr:rowOff>122910</xdr:rowOff>
    </xdr:to>
    <xdr:cxnSp macro="">
      <xdr:nvCxnSpPr>
        <xdr:cNvPr id="498" name="直線コネクタ 497">
          <a:extLst>
            <a:ext uri="{FF2B5EF4-FFF2-40B4-BE49-F238E27FC236}">
              <a16:creationId xmlns:a16="http://schemas.microsoft.com/office/drawing/2014/main" id="{88472F9A-C999-496D-A50D-8D3CE735A478}"/>
            </a:ext>
          </a:extLst>
        </xdr:cNvPr>
        <xdr:cNvCxnSpPr/>
      </xdr:nvCxnSpPr>
      <xdr:spPr>
        <a:xfrm flipV="1">
          <a:off x="19509104" y="6625285"/>
          <a:ext cx="0" cy="370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126737</xdr:rowOff>
    </xdr:from>
    <xdr:ext cx="534377" cy="259045"/>
    <xdr:sp macro="" textlink="">
      <xdr:nvSpPr>
        <xdr:cNvPr id="499" name="【一般廃棄物処理施設】&#10;一人当たり有形固定資産（償却資産）額最小値テキスト">
          <a:extLst>
            <a:ext uri="{FF2B5EF4-FFF2-40B4-BE49-F238E27FC236}">
              <a16:creationId xmlns:a16="http://schemas.microsoft.com/office/drawing/2014/main" id="{11C93298-1E5C-442C-B651-769EEBEE434B}"/>
            </a:ext>
          </a:extLst>
        </xdr:cNvPr>
        <xdr:cNvSpPr txBox="1"/>
      </xdr:nvSpPr>
      <xdr:spPr>
        <a:xfrm>
          <a:off x="19547840" y="69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122910</xdr:rowOff>
    </xdr:from>
    <xdr:to>
      <xdr:col>116</xdr:col>
      <xdr:colOff>152400</xdr:colOff>
      <xdr:row>41</xdr:row>
      <xdr:rowOff>122910</xdr:rowOff>
    </xdr:to>
    <xdr:cxnSp macro="">
      <xdr:nvCxnSpPr>
        <xdr:cNvPr id="500" name="直線コネクタ 499">
          <a:extLst>
            <a:ext uri="{FF2B5EF4-FFF2-40B4-BE49-F238E27FC236}">
              <a16:creationId xmlns:a16="http://schemas.microsoft.com/office/drawing/2014/main" id="{55FE8F85-2D16-4192-A648-EB9A9885C879}"/>
            </a:ext>
          </a:extLst>
        </xdr:cNvPr>
        <xdr:cNvCxnSpPr/>
      </xdr:nvCxnSpPr>
      <xdr:spPr>
        <a:xfrm>
          <a:off x="19443700" y="6996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34002</xdr:rowOff>
    </xdr:from>
    <xdr:ext cx="534377" cy="259045"/>
    <xdr:sp macro="" textlink="">
      <xdr:nvSpPr>
        <xdr:cNvPr id="501" name="【一般廃棄物処理施設】&#10;一人当たり有形固定資産（償却資産）額最大値テキスト">
          <a:extLst>
            <a:ext uri="{FF2B5EF4-FFF2-40B4-BE49-F238E27FC236}">
              <a16:creationId xmlns:a16="http://schemas.microsoft.com/office/drawing/2014/main" id="{B09A26BD-F6CF-498E-815A-28CCA06F26CA}"/>
            </a:ext>
          </a:extLst>
        </xdr:cNvPr>
        <xdr:cNvSpPr txBox="1"/>
      </xdr:nvSpPr>
      <xdr:spPr>
        <a:xfrm>
          <a:off x="19547840" y="640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87325</xdr:rowOff>
    </xdr:from>
    <xdr:to>
      <xdr:col>116</xdr:col>
      <xdr:colOff>152400</xdr:colOff>
      <xdr:row>39</xdr:row>
      <xdr:rowOff>87325</xdr:rowOff>
    </xdr:to>
    <xdr:cxnSp macro="">
      <xdr:nvCxnSpPr>
        <xdr:cNvPr id="502" name="直線コネクタ 501">
          <a:extLst>
            <a:ext uri="{FF2B5EF4-FFF2-40B4-BE49-F238E27FC236}">
              <a16:creationId xmlns:a16="http://schemas.microsoft.com/office/drawing/2014/main" id="{0B31283A-4A80-48E6-8557-A1ED969A0867}"/>
            </a:ext>
          </a:extLst>
        </xdr:cNvPr>
        <xdr:cNvCxnSpPr/>
      </xdr:nvCxnSpPr>
      <xdr:spPr>
        <a:xfrm>
          <a:off x="19443700" y="66252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142015</xdr:rowOff>
    </xdr:from>
    <xdr:ext cx="534377" cy="259045"/>
    <xdr:sp macro="" textlink="">
      <xdr:nvSpPr>
        <xdr:cNvPr id="503" name="【一般廃棄物処理施設】&#10;一人当たり有形固定資産（償却資産）額平均値テキスト">
          <a:extLst>
            <a:ext uri="{FF2B5EF4-FFF2-40B4-BE49-F238E27FC236}">
              <a16:creationId xmlns:a16="http://schemas.microsoft.com/office/drawing/2014/main" id="{119A3C5C-12A6-42E6-8C44-FFBAF29D8D4C}"/>
            </a:ext>
          </a:extLst>
        </xdr:cNvPr>
        <xdr:cNvSpPr txBox="1"/>
      </xdr:nvSpPr>
      <xdr:spPr>
        <a:xfrm>
          <a:off x="19547840" y="6679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163588</xdr:rowOff>
    </xdr:from>
    <xdr:to>
      <xdr:col>116</xdr:col>
      <xdr:colOff>114300</xdr:colOff>
      <xdr:row>40</xdr:row>
      <xdr:rowOff>93738</xdr:rowOff>
    </xdr:to>
    <xdr:sp macro="" textlink="">
      <xdr:nvSpPr>
        <xdr:cNvPr id="504" name="フローチャート: 判断 503">
          <a:extLst>
            <a:ext uri="{FF2B5EF4-FFF2-40B4-BE49-F238E27FC236}">
              <a16:creationId xmlns:a16="http://schemas.microsoft.com/office/drawing/2014/main" id="{2207BA07-BE31-4E35-B8B0-8DEC4ED89E63}"/>
            </a:ext>
          </a:extLst>
        </xdr:cNvPr>
        <xdr:cNvSpPr/>
      </xdr:nvSpPr>
      <xdr:spPr>
        <a:xfrm>
          <a:off x="19458940" y="67015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169609</xdr:rowOff>
    </xdr:from>
    <xdr:to>
      <xdr:col>112</xdr:col>
      <xdr:colOff>38100</xdr:colOff>
      <xdr:row>37</xdr:row>
      <xdr:rowOff>99759</xdr:rowOff>
    </xdr:to>
    <xdr:sp macro="" textlink="">
      <xdr:nvSpPr>
        <xdr:cNvPr id="505" name="フローチャート: 判断 504">
          <a:extLst>
            <a:ext uri="{FF2B5EF4-FFF2-40B4-BE49-F238E27FC236}">
              <a16:creationId xmlns:a16="http://schemas.microsoft.com/office/drawing/2014/main" id="{7C2C1B6E-72F7-4A8C-A75C-FC117FB9BB3F}"/>
            </a:ext>
          </a:extLst>
        </xdr:cNvPr>
        <xdr:cNvSpPr/>
      </xdr:nvSpPr>
      <xdr:spPr>
        <a:xfrm>
          <a:off x="18735040" y="62046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89103</xdr:rowOff>
    </xdr:from>
    <xdr:to>
      <xdr:col>107</xdr:col>
      <xdr:colOff>101600</xdr:colOff>
      <xdr:row>38</xdr:row>
      <xdr:rowOff>19253</xdr:rowOff>
    </xdr:to>
    <xdr:sp macro="" textlink="">
      <xdr:nvSpPr>
        <xdr:cNvPr id="506" name="フローチャート: 判断 505">
          <a:extLst>
            <a:ext uri="{FF2B5EF4-FFF2-40B4-BE49-F238E27FC236}">
              <a16:creationId xmlns:a16="http://schemas.microsoft.com/office/drawing/2014/main" id="{C7F2D44B-BB04-432D-8001-AF1C1665ADED}"/>
            </a:ext>
          </a:extLst>
        </xdr:cNvPr>
        <xdr:cNvSpPr/>
      </xdr:nvSpPr>
      <xdr:spPr>
        <a:xfrm>
          <a:off x="17937480" y="62917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32</xdr:row>
      <xdr:rowOff>109068</xdr:rowOff>
    </xdr:from>
    <xdr:to>
      <xdr:col>102</xdr:col>
      <xdr:colOff>165100</xdr:colOff>
      <xdr:row>33</xdr:row>
      <xdr:rowOff>39218</xdr:rowOff>
    </xdr:to>
    <xdr:sp macro="" textlink="">
      <xdr:nvSpPr>
        <xdr:cNvPr id="507" name="フローチャート: 判断 506">
          <a:extLst>
            <a:ext uri="{FF2B5EF4-FFF2-40B4-BE49-F238E27FC236}">
              <a16:creationId xmlns:a16="http://schemas.microsoft.com/office/drawing/2014/main" id="{29EA53AB-E041-4B80-B78E-42BB934A89C6}"/>
            </a:ext>
          </a:extLst>
        </xdr:cNvPr>
        <xdr:cNvSpPr/>
      </xdr:nvSpPr>
      <xdr:spPr>
        <a:xfrm>
          <a:off x="17162780" y="54735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87BFC386-25F1-400A-A5AF-D01351B87AC3}"/>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E12CC32D-5609-4C60-9910-50FF13EA3135}"/>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55DE1812-FD36-4199-A01B-41DFF59416D9}"/>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47F6A1BC-8110-4A86-99B2-E1126CA06A5D}"/>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5885F3E2-4B03-481D-A2D4-81C7DDDAD1CE}"/>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50088</xdr:rowOff>
    </xdr:from>
    <xdr:to>
      <xdr:col>116</xdr:col>
      <xdr:colOff>114300</xdr:colOff>
      <xdr:row>39</xdr:row>
      <xdr:rowOff>151688</xdr:rowOff>
    </xdr:to>
    <xdr:sp macro="" textlink="">
      <xdr:nvSpPr>
        <xdr:cNvPr id="513" name="楕円 512">
          <a:extLst>
            <a:ext uri="{FF2B5EF4-FFF2-40B4-BE49-F238E27FC236}">
              <a16:creationId xmlns:a16="http://schemas.microsoft.com/office/drawing/2014/main" id="{EB555F92-DB38-4068-8B1E-682EAC30345E}"/>
            </a:ext>
          </a:extLst>
        </xdr:cNvPr>
        <xdr:cNvSpPr/>
      </xdr:nvSpPr>
      <xdr:spPr>
        <a:xfrm>
          <a:off x="19458940" y="658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161001</xdr:rowOff>
    </xdr:from>
    <xdr:ext cx="534377" cy="259045"/>
    <xdr:sp macro="" textlink="">
      <xdr:nvSpPr>
        <xdr:cNvPr id="514" name="【一般廃棄物処理施設】&#10;一人当たり有形固定資産（償却資産）額該当値テキスト">
          <a:extLst>
            <a:ext uri="{FF2B5EF4-FFF2-40B4-BE49-F238E27FC236}">
              <a16:creationId xmlns:a16="http://schemas.microsoft.com/office/drawing/2014/main" id="{0150A2C7-DC2D-4865-AE7D-1BA7BF8CA9F3}"/>
            </a:ext>
          </a:extLst>
        </xdr:cNvPr>
        <xdr:cNvSpPr txBox="1"/>
      </xdr:nvSpPr>
      <xdr:spPr>
        <a:xfrm>
          <a:off x="19547840" y="653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59728</xdr:rowOff>
    </xdr:from>
    <xdr:to>
      <xdr:col>112</xdr:col>
      <xdr:colOff>38100</xdr:colOff>
      <xdr:row>39</xdr:row>
      <xdr:rowOff>161328</xdr:rowOff>
    </xdr:to>
    <xdr:sp macro="" textlink="">
      <xdr:nvSpPr>
        <xdr:cNvPr id="515" name="楕円 514">
          <a:extLst>
            <a:ext uri="{FF2B5EF4-FFF2-40B4-BE49-F238E27FC236}">
              <a16:creationId xmlns:a16="http://schemas.microsoft.com/office/drawing/2014/main" id="{11190B55-CA0F-492C-9727-4B8B86214DB4}"/>
            </a:ext>
          </a:extLst>
        </xdr:cNvPr>
        <xdr:cNvSpPr/>
      </xdr:nvSpPr>
      <xdr:spPr>
        <a:xfrm>
          <a:off x="18735040" y="65976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100888</xdr:rowOff>
    </xdr:from>
    <xdr:to>
      <xdr:col>116</xdr:col>
      <xdr:colOff>63500</xdr:colOff>
      <xdr:row>39</xdr:row>
      <xdr:rowOff>110528</xdr:rowOff>
    </xdr:to>
    <xdr:cxnSp macro="">
      <xdr:nvCxnSpPr>
        <xdr:cNvPr id="516" name="直線コネクタ 515">
          <a:extLst>
            <a:ext uri="{FF2B5EF4-FFF2-40B4-BE49-F238E27FC236}">
              <a16:creationId xmlns:a16="http://schemas.microsoft.com/office/drawing/2014/main" id="{92FEF39F-2AF7-457E-804B-33AA626B8C1B}"/>
            </a:ext>
          </a:extLst>
        </xdr:cNvPr>
        <xdr:cNvCxnSpPr/>
      </xdr:nvCxnSpPr>
      <xdr:spPr>
        <a:xfrm flipV="1">
          <a:off x="18778220" y="6638848"/>
          <a:ext cx="731520" cy="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89065</xdr:rowOff>
    </xdr:from>
    <xdr:to>
      <xdr:col>107</xdr:col>
      <xdr:colOff>101600</xdr:colOff>
      <xdr:row>42</xdr:row>
      <xdr:rowOff>19215</xdr:rowOff>
    </xdr:to>
    <xdr:sp macro="" textlink="">
      <xdr:nvSpPr>
        <xdr:cNvPr id="517" name="楕円 516">
          <a:extLst>
            <a:ext uri="{FF2B5EF4-FFF2-40B4-BE49-F238E27FC236}">
              <a16:creationId xmlns:a16="http://schemas.microsoft.com/office/drawing/2014/main" id="{50A7DB8C-E27E-4B9F-B5F4-83B596CDAB2D}"/>
            </a:ext>
          </a:extLst>
        </xdr:cNvPr>
        <xdr:cNvSpPr/>
      </xdr:nvSpPr>
      <xdr:spPr>
        <a:xfrm>
          <a:off x="17937480" y="6962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110528</xdr:rowOff>
    </xdr:from>
    <xdr:to>
      <xdr:col>111</xdr:col>
      <xdr:colOff>177800</xdr:colOff>
      <xdr:row>41</xdr:row>
      <xdr:rowOff>139865</xdr:rowOff>
    </xdr:to>
    <xdr:cxnSp macro="">
      <xdr:nvCxnSpPr>
        <xdr:cNvPr id="518" name="直線コネクタ 517">
          <a:extLst>
            <a:ext uri="{FF2B5EF4-FFF2-40B4-BE49-F238E27FC236}">
              <a16:creationId xmlns:a16="http://schemas.microsoft.com/office/drawing/2014/main" id="{5BEA68FC-920F-4BCE-803E-C644F48D2973}"/>
            </a:ext>
          </a:extLst>
        </xdr:cNvPr>
        <xdr:cNvCxnSpPr/>
      </xdr:nvCxnSpPr>
      <xdr:spPr>
        <a:xfrm flipV="1">
          <a:off x="17988280" y="6648488"/>
          <a:ext cx="789940" cy="36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116286</xdr:rowOff>
    </xdr:from>
    <xdr:ext cx="534377" cy="259045"/>
    <xdr:sp macro="" textlink="">
      <xdr:nvSpPr>
        <xdr:cNvPr id="519" name="n_1aveValue【一般廃棄物処理施設】&#10;一人当たり有形固定資産（償却資産）額">
          <a:extLst>
            <a:ext uri="{FF2B5EF4-FFF2-40B4-BE49-F238E27FC236}">
              <a16:creationId xmlns:a16="http://schemas.microsoft.com/office/drawing/2014/main" id="{3A76489C-35AD-4351-974D-3029C695B85E}"/>
            </a:ext>
          </a:extLst>
        </xdr:cNvPr>
        <xdr:cNvSpPr txBox="1"/>
      </xdr:nvSpPr>
      <xdr:spPr>
        <a:xfrm>
          <a:off x="18528811" y="598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35780</xdr:rowOff>
    </xdr:from>
    <xdr:ext cx="534377" cy="259045"/>
    <xdr:sp macro="" textlink="">
      <xdr:nvSpPr>
        <xdr:cNvPr id="520" name="n_2aveValue【一般廃棄物処理施設】&#10;一人当たり有形固定資産（償却資産）額">
          <a:extLst>
            <a:ext uri="{FF2B5EF4-FFF2-40B4-BE49-F238E27FC236}">
              <a16:creationId xmlns:a16="http://schemas.microsoft.com/office/drawing/2014/main" id="{D16ACBEE-7A99-47A8-A99F-6A03C7386947}"/>
            </a:ext>
          </a:extLst>
        </xdr:cNvPr>
        <xdr:cNvSpPr txBox="1"/>
      </xdr:nvSpPr>
      <xdr:spPr>
        <a:xfrm>
          <a:off x="17766811" y="607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31</xdr:row>
      <xdr:rowOff>55745</xdr:rowOff>
    </xdr:from>
    <xdr:ext cx="534377" cy="259045"/>
    <xdr:sp macro="" textlink="">
      <xdr:nvSpPr>
        <xdr:cNvPr id="521" name="n_3aveValue【一般廃棄物処理施設】&#10;一人当たり有形固定資産（償却資産）額">
          <a:extLst>
            <a:ext uri="{FF2B5EF4-FFF2-40B4-BE49-F238E27FC236}">
              <a16:creationId xmlns:a16="http://schemas.microsoft.com/office/drawing/2014/main" id="{529A7B45-D4FB-40C3-A041-7585898F3BCD}"/>
            </a:ext>
          </a:extLst>
        </xdr:cNvPr>
        <xdr:cNvSpPr txBox="1"/>
      </xdr:nvSpPr>
      <xdr:spPr>
        <a:xfrm>
          <a:off x="16969251" y="525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152455</xdr:rowOff>
    </xdr:from>
    <xdr:ext cx="534377" cy="259045"/>
    <xdr:sp macro="" textlink="">
      <xdr:nvSpPr>
        <xdr:cNvPr id="522" name="n_1mainValue【一般廃棄物処理施設】&#10;一人当たり有形固定資産（償却資産）額">
          <a:extLst>
            <a:ext uri="{FF2B5EF4-FFF2-40B4-BE49-F238E27FC236}">
              <a16:creationId xmlns:a16="http://schemas.microsoft.com/office/drawing/2014/main" id="{F636AA45-033D-4E97-9563-2111B70CE359}"/>
            </a:ext>
          </a:extLst>
        </xdr:cNvPr>
        <xdr:cNvSpPr txBox="1"/>
      </xdr:nvSpPr>
      <xdr:spPr>
        <a:xfrm>
          <a:off x="18528811" y="669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10342</xdr:rowOff>
    </xdr:from>
    <xdr:ext cx="534377" cy="259045"/>
    <xdr:sp macro="" textlink="">
      <xdr:nvSpPr>
        <xdr:cNvPr id="523" name="n_2mainValue【一般廃棄物処理施設】&#10;一人当たり有形固定資産（償却資産）額">
          <a:extLst>
            <a:ext uri="{FF2B5EF4-FFF2-40B4-BE49-F238E27FC236}">
              <a16:creationId xmlns:a16="http://schemas.microsoft.com/office/drawing/2014/main" id="{CBEC1474-3D38-45BA-921A-4ED958D3CE3A}"/>
            </a:ext>
          </a:extLst>
        </xdr:cNvPr>
        <xdr:cNvSpPr txBox="1"/>
      </xdr:nvSpPr>
      <xdr:spPr>
        <a:xfrm>
          <a:off x="17766811" y="705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4" name="正方形/長方形 523">
          <a:extLst>
            <a:ext uri="{FF2B5EF4-FFF2-40B4-BE49-F238E27FC236}">
              <a16:creationId xmlns:a16="http://schemas.microsoft.com/office/drawing/2014/main" id="{22FCF5BC-DBE9-4834-9645-0053585D65FE}"/>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5" name="正方形/長方形 524">
          <a:extLst>
            <a:ext uri="{FF2B5EF4-FFF2-40B4-BE49-F238E27FC236}">
              <a16:creationId xmlns:a16="http://schemas.microsoft.com/office/drawing/2014/main" id="{8A7EDF45-3E92-47C3-A0EB-BBC6D828F9FD}"/>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6" name="正方形/長方形 525">
          <a:extLst>
            <a:ext uri="{FF2B5EF4-FFF2-40B4-BE49-F238E27FC236}">
              <a16:creationId xmlns:a16="http://schemas.microsoft.com/office/drawing/2014/main" id="{5955A7CD-BEF4-42C8-86EF-0120207EEE1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7" name="正方形/長方形 526">
          <a:extLst>
            <a:ext uri="{FF2B5EF4-FFF2-40B4-BE49-F238E27FC236}">
              <a16:creationId xmlns:a16="http://schemas.microsoft.com/office/drawing/2014/main" id="{AD8E8097-05C2-458A-9F90-BE56F8FAE459}"/>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8" name="正方形/長方形 527">
          <a:extLst>
            <a:ext uri="{FF2B5EF4-FFF2-40B4-BE49-F238E27FC236}">
              <a16:creationId xmlns:a16="http://schemas.microsoft.com/office/drawing/2014/main" id="{811FA334-7E4D-4FA4-894A-6B8371961441}"/>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9" name="正方形/長方形 528">
          <a:extLst>
            <a:ext uri="{FF2B5EF4-FFF2-40B4-BE49-F238E27FC236}">
              <a16:creationId xmlns:a16="http://schemas.microsoft.com/office/drawing/2014/main" id="{ABC1D527-E4A2-4F1D-BF2F-456D22F4960E}"/>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0" name="正方形/長方形 529">
          <a:extLst>
            <a:ext uri="{FF2B5EF4-FFF2-40B4-BE49-F238E27FC236}">
              <a16:creationId xmlns:a16="http://schemas.microsoft.com/office/drawing/2014/main" id="{F34E3F49-CCA6-4EDF-987B-F7A5A1F92385}"/>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正方形/長方形 530">
          <a:extLst>
            <a:ext uri="{FF2B5EF4-FFF2-40B4-BE49-F238E27FC236}">
              <a16:creationId xmlns:a16="http://schemas.microsoft.com/office/drawing/2014/main" id="{2648E3BB-CEC6-4158-9047-03BF00B71DDC}"/>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2" name="テキスト ボックス 531">
          <a:extLst>
            <a:ext uri="{FF2B5EF4-FFF2-40B4-BE49-F238E27FC236}">
              <a16:creationId xmlns:a16="http://schemas.microsoft.com/office/drawing/2014/main" id="{A3BB3A90-270C-4E9A-A0D7-89A17BB07538}"/>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3" name="直線コネクタ 532">
          <a:extLst>
            <a:ext uri="{FF2B5EF4-FFF2-40B4-BE49-F238E27FC236}">
              <a16:creationId xmlns:a16="http://schemas.microsoft.com/office/drawing/2014/main" id="{78121AE4-D6EE-4662-B427-B024FCD86C4A}"/>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34" name="直線コネクタ 533">
          <a:extLst>
            <a:ext uri="{FF2B5EF4-FFF2-40B4-BE49-F238E27FC236}">
              <a16:creationId xmlns:a16="http://schemas.microsoft.com/office/drawing/2014/main" id="{4D3B2EAA-6AC5-4CAA-87C1-9F17B8CA2F0D}"/>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35" name="テキスト ボックス 534">
          <a:extLst>
            <a:ext uri="{FF2B5EF4-FFF2-40B4-BE49-F238E27FC236}">
              <a16:creationId xmlns:a16="http://schemas.microsoft.com/office/drawing/2014/main" id="{1CA25528-4B9A-4BCB-8554-142FF30A4433}"/>
            </a:ext>
          </a:extLst>
        </xdr:cNvPr>
        <xdr:cNvSpPr txBox="1"/>
      </xdr:nvSpPr>
      <xdr:spPr>
        <a:xfrm>
          <a:off x="10666881" y="106667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6" name="直線コネクタ 535">
          <a:extLst>
            <a:ext uri="{FF2B5EF4-FFF2-40B4-BE49-F238E27FC236}">
              <a16:creationId xmlns:a16="http://schemas.microsoft.com/office/drawing/2014/main" id="{B9C9E767-BED2-43A6-A274-E953BE4CF7A8}"/>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7" name="テキスト ボックス 536">
          <a:extLst>
            <a:ext uri="{FF2B5EF4-FFF2-40B4-BE49-F238E27FC236}">
              <a16:creationId xmlns:a16="http://schemas.microsoft.com/office/drawing/2014/main" id="{BA90DC06-40B9-4002-AD7E-E913857BF76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8" name="直線コネクタ 537">
          <a:extLst>
            <a:ext uri="{FF2B5EF4-FFF2-40B4-BE49-F238E27FC236}">
              <a16:creationId xmlns:a16="http://schemas.microsoft.com/office/drawing/2014/main" id="{F4A771B5-CE5C-441F-976E-30A5B85658D8}"/>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9" name="テキスト ボックス 538">
          <a:extLst>
            <a:ext uri="{FF2B5EF4-FFF2-40B4-BE49-F238E27FC236}">
              <a16:creationId xmlns:a16="http://schemas.microsoft.com/office/drawing/2014/main" id="{7C0E9CE7-E17A-4417-B7E6-9831DF8548C2}"/>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0" name="直線コネクタ 539">
          <a:extLst>
            <a:ext uri="{FF2B5EF4-FFF2-40B4-BE49-F238E27FC236}">
              <a16:creationId xmlns:a16="http://schemas.microsoft.com/office/drawing/2014/main" id="{5A3357A6-D822-4F62-8B86-46568A9D8F54}"/>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1" name="テキスト ボックス 540">
          <a:extLst>
            <a:ext uri="{FF2B5EF4-FFF2-40B4-BE49-F238E27FC236}">
              <a16:creationId xmlns:a16="http://schemas.microsoft.com/office/drawing/2014/main" id="{D00998CD-88D8-42D3-9198-6B08ACD2CDE3}"/>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2" name="直線コネクタ 541">
          <a:extLst>
            <a:ext uri="{FF2B5EF4-FFF2-40B4-BE49-F238E27FC236}">
              <a16:creationId xmlns:a16="http://schemas.microsoft.com/office/drawing/2014/main" id="{53A9641D-F88E-4715-BCB4-B2F9C026DBCE}"/>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3" name="テキスト ボックス 542">
          <a:extLst>
            <a:ext uri="{FF2B5EF4-FFF2-40B4-BE49-F238E27FC236}">
              <a16:creationId xmlns:a16="http://schemas.microsoft.com/office/drawing/2014/main" id="{56BCE7F8-4472-4DA5-BBA9-9CD874FB363B}"/>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4" name="直線コネクタ 543">
          <a:extLst>
            <a:ext uri="{FF2B5EF4-FFF2-40B4-BE49-F238E27FC236}">
              <a16:creationId xmlns:a16="http://schemas.microsoft.com/office/drawing/2014/main" id="{AF5DF9A7-B378-4092-AC49-779439A8ECA7}"/>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5" name="テキスト ボックス 544">
          <a:extLst>
            <a:ext uri="{FF2B5EF4-FFF2-40B4-BE49-F238E27FC236}">
              <a16:creationId xmlns:a16="http://schemas.microsoft.com/office/drawing/2014/main" id="{66007D8B-731C-42DA-A58B-A058EB58D5B0}"/>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6" name="【保健センター・保健所】&#10;有形固定資産減価償却率グラフ枠">
          <a:extLst>
            <a:ext uri="{FF2B5EF4-FFF2-40B4-BE49-F238E27FC236}">
              <a16:creationId xmlns:a16="http://schemas.microsoft.com/office/drawing/2014/main" id="{476C83EC-3FE2-41BE-B8B3-5471008D8B1D}"/>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110490</xdr:rowOff>
    </xdr:from>
    <xdr:to>
      <xdr:col>85</xdr:col>
      <xdr:colOff>126364</xdr:colOff>
      <xdr:row>63</xdr:row>
      <xdr:rowOff>167640</xdr:rowOff>
    </xdr:to>
    <xdr:cxnSp macro="">
      <xdr:nvCxnSpPr>
        <xdr:cNvPr id="547" name="直線コネクタ 546">
          <a:extLst>
            <a:ext uri="{FF2B5EF4-FFF2-40B4-BE49-F238E27FC236}">
              <a16:creationId xmlns:a16="http://schemas.microsoft.com/office/drawing/2014/main" id="{F36C5F33-01D5-414B-AE70-3C1459D99D07}"/>
            </a:ext>
          </a:extLst>
        </xdr:cNvPr>
        <xdr:cNvCxnSpPr/>
      </xdr:nvCxnSpPr>
      <xdr:spPr>
        <a:xfrm flipV="1">
          <a:off x="14375764" y="93306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340478" cy="259045"/>
    <xdr:sp macro="" textlink="">
      <xdr:nvSpPr>
        <xdr:cNvPr id="548" name="【保健センター・保健所】&#10;有形固定資産減価償却率最小値テキスト">
          <a:extLst>
            <a:ext uri="{FF2B5EF4-FFF2-40B4-BE49-F238E27FC236}">
              <a16:creationId xmlns:a16="http://schemas.microsoft.com/office/drawing/2014/main" id="{DA3DF4E6-191F-421A-BE54-521A248FE354}"/>
            </a:ext>
          </a:extLst>
        </xdr:cNvPr>
        <xdr:cNvSpPr txBox="1"/>
      </xdr:nvSpPr>
      <xdr:spPr>
        <a:xfrm>
          <a:off x="14414500" y="10728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549" name="直線コネクタ 548">
          <a:extLst>
            <a:ext uri="{FF2B5EF4-FFF2-40B4-BE49-F238E27FC236}">
              <a16:creationId xmlns:a16="http://schemas.microsoft.com/office/drawing/2014/main" id="{119BD36F-9AA9-4030-9EE3-D84FF5FAF6F5}"/>
            </a:ext>
          </a:extLst>
        </xdr:cNvPr>
        <xdr:cNvCxnSpPr/>
      </xdr:nvCxnSpPr>
      <xdr:spPr>
        <a:xfrm>
          <a:off x="1428750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57167</xdr:rowOff>
    </xdr:from>
    <xdr:ext cx="405111" cy="259045"/>
    <xdr:sp macro="" textlink="">
      <xdr:nvSpPr>
        <xdr:cNvPr id="550" name="【保健センター・保健所】&#10;有形固定資産減価償却率最大値テキスト">
          <a:extLst>
            <a:ext uri="{FF2B5EF4-FFF2-40B4-BE49-F238E27FC236}">
              <a16:creationId xmlns:a16="http://schemas.microsoft.com/office/drawing/2014/main" id="{2BBF7C07-75EB-4350-A878-D9233A8255A0}"/>
            </a:ext>
          </a:extLst>
        </xdr:cNvPr>
        <xdr:cNvSpPr txBox="1"/>
      </xdr:nvSpPr>
      <xdr:spPr>
        <a:xfrm>
          <a:off x="14414500" y="910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110490</xdr:rowOff>
    </xdr:from>
    <xdr:to>
      <xdr:col>86</xdr:col>
      <xdr:colOff>25400</xdr:colOff>
      <xdr:row>55</xdr:row>
      <xdr:rowOff>110490</xdr:rowOff>
    </xdr:to>
    <xdr:cxnSp macro="">
      <xdr:nvCxnSpPr>
        <xdr:cNvPr id="551" name="直線コネクタ 550">
          <a:extLst>
            <a:ext uri="{FF2B5EF4-FFF2-40B4-BE49-F238E27FC236}">
              <a16:creationId xmlns:a16="http://schemas.microsoft.com/office/drawing/2014/main" id="{99C7679F-704D-4477-9B3E-76DE1E020E57}"/>
            </a:ext>
          </a:extLst>
        </xdr:cNvPr>
        <xdr:cNvCxnSpPr/>
      </xdr:nvCxnSpPr>
      <xdr:spPr>
        <a:xfrm>
          <a:off x="14287500" y="9330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165752</xdr:rowOff>
    </xdr:from>
    <xdr:ext cx="405111" cy="259045"/>
    <xdr:sp macro="" textlink="">
      <xdr:nvSpPr>
        <xdr:cNvPr id="552" name="【保健センター・保健所】&#10;有形固定資産減価償却率平均値テキスト">
          <a:extLst>
            <a:ext uri="{FF2B5EF4-FFF2-40B4-BE49-F238E27FC236}">
              <a16:creationId xmlns:a16="http://schemas.microsoft.com/office/drawing/2014/main" id="{AD0BD262-26CD-49CD-A908-1EFF3434EAF8}"/>
            </a:ext>
          </a:extLst>
        </xdr:cNvPr>
        <xdr:cNvSpPr txBox="1"/>
      </xdr:nvSpPr>
      <xdr:spPr>
        <a:xfrm>
          <a:off x="14414500" y="9721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15875</xdr:rowOff>
    </xdr:from>
    <xdr:to>
      <xdr:col>85</xdr:col>
      <xdr:colOff>177800</xdr:colOff>
      <xdr:row>58</xdr:row>
      <xdr:rowOff>117475</xdr:rowOff>
    </xdr:to>
    <xdr:sp macro="" textlink="">
      <xdr:nvSpPr>
        <xdr:cNvPr id="553" name="フローチャート: 判断 552">
          <a:extLst>
            <a:ext uri="{FF2B5EF4-FFF2-40B4-BE49-F238E27FC236}">
              <a16:creationId xmlns:a16="http://schemas.microsoft.com/office/drawing/2014/main" id="{ED2E8E93-E269-4E93-87AD-EE81D8B4C368}"/>
            </a:ext>
          </a:extLst>
        </xdr:cNvPr>
        <xdr:cNvSpPr/>
      </xdr:nvSpPr>
      <xdr:spPr>
        <a:xfrm>
          <a:off x="14325600" y="973899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65405</xdr:rowOff>
    </xdr:from>
    <xdr:to>
      <xdr:col>81</xdr:col>
      <xdr:colOff>101600</xdr:colOff>
      <xdr:row>58</xdr:row>
      <xdr:rowOff>167005</xdr:rowOff>
    </xdr:to>
    <xdr:sp macro="" textlink="">
      <xdr:nvSpPr>
        <xdr:cNvPr id="554" name="フローチャート: 判断 553">
          <a:extLst>
            <a:ext uri="{FF2B5EF4-FFF2-40B4-BE49-F238E27FC236}">
              <a16:creationId xmlns:a16="http://schemas.microsoft.com/office/drawing/2014/main" id="{DD71924C-7426-48C6-BDCE-3A0A76A07C7B}"/>
            </a:ext>
          </a:extLst>
        </xdr:cNvPr>
        <xdr:cNvSpPr/>
      </xdr:nvSpPr>
      <xdr:spPr>
        <a:xfrm>
          <a:off x="13578840" y="978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99695</xdr:rowOff>
    </xdr:from>
    <xdr:to>
      <xdr:col>76</xdr:col>
      <xdr:colOff>165100</xdr:colOff>
      <xdr:row>59</xdr:row>
      <xdr:rowOff>29845</xdr:rowOff>
    </xdr:to>
    <xdr:sp macro="" textlink="">
      <xdr:nvSpPr>
        <xdr:cNvPr id="555" name="フローチャート: 判断 554">
          <a:extLst>
            <a:ext uri="{FF2B5EF4-FFF2-40B4-BE49-F238E27FC236}">
              <a16:creationId xmlns:a16="http://schemas.microsoft.com/office/drawing/2014/main" id="{6EA0310A-39C0-44D6-9290-7B7DA5331F1E}"/>
            </a:ext>
          </a:extLst>
        </xdr:cNvPr>
        <xdr:cNvSpPr/>
      </xdr:nvSpPr>
      <xdr:spPr>
        <a:xfrm>
          <a:off x="12804140" y="9822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149225</xdr:rowOff>
    </xdr:from>
    <xdr:to>
      <xdr:col>72</xdr:col>
      <xdr:colOff>38100</xdr:colOff>
      <xdr:row>58</xdr:row>
      <xdr:rowOff>79375</xdr:rowOff>
    </xdr:to>
    <xdr:sp macro="" textlink="">
      <xdr:nvSpPr>
        <xdr:cNvPr id="556" name="フローチャート: 判断 555">
          <a:extLst>
            <a:ext uri="{FF2B5EF4-FFF2-40B4-BE49-F238E27FC236}">
              <a16:creationId xmlns:a16="http://schemas.microsoft.com/office/drawing/2014/main" id="{07C2CF67-E2B4-4CDD-9D22-21E4E3219064}"/>
            </a:ext>
          </a:extLst>
        </xdr:cNvPr>
        <xdr:cNvSpPr/>
      </xdr:nvSpPr>
      <xdr:spPr>
        <a:xfrm>
          <a:off x="12029440" y="97047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5B4D7EA8-5775-4BB7-882D-CC3B654F1E7A}"/>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A7CEA21C-2FA3-4520-AE4D-82EFF1B69B12}"/>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984BD2F0-CEAC-46FD-96D9-FFCF5F0F5A8A}"/>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1631A6BC-3851-490A-929D-B6F16FB27417}"/>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82756FB6-18CB-4144-AF98-B1B7C2AE2A43}"/>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73025</xdr:rowOff>
    </xdr:from>
    <xdr:to>
      <xdr:col>85</xdr:col>
      <xdr:colOff>177800</xdr:colOff>
      <xdr:row>57</xdr:row>
      <xdr:rowOff>3175</xdr:rowOff>
    </xdr:to>
    <xdr:sp macro="" textlink="">
      <xdr:nvSpPr>
        <xdr:cNvPr id="562" name="楕円 561">
          <a:extLst>
            <a:ext uri="{FF2B5EF4-FFF2-40B4-BE49-F238E27FC236}">
              <a16:creationId xmlns:a16="http://schemas.microsoft.com/office/drawing/2014/main" id="{73A4B26F-688C-4978-8A4E-7BAF503EE2E9}"/>
            </a:ext>
          </a:extLst>
        </xdr:cNvPr>
        <xdr:cNvSpPr/>
      </xdr:nvSpPr>
      <xdr:spPr>
        <a:xfrm>
          <a:off x="14325600" y="946086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95902</xdr:rowOff>
    </xdr:from>
    <xdr:ext cx="405111" cy="259045"/>
    <xdr:sp macro="" textlink="">
      <xdr:nvSpPr>
        <xdr:cNvPr id="563" name="【保健センター・保健所】&#10;有形固定資産減価償却率該当値テキスト">
          <a:extLst>
            <a:ext uri="{FF2B5EF4-FFF2-40B4-BE49-F238E27FC236}">
              <a16:creationId xmlns:a16="http://schemas.microsoft.com/office/drawing/2014/main" id="{DCA7FFC3-F041-4605-A7D6-02DC2B354BB3}"/>
            </a:ext>
          </a:extLst>
        </xdr:cNvPr>
        <xdr:cNvSpPr txBox="1"/>
      </xdr:nvSpPr>
      <xdr:spPr>
        <a:xfrm>
          <a:off x="14414500" y="931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109220</xdr:rowOff>
    </xdr:from>
    <xdr:to>
      <xdr:col>81</xdr:col>
      <xdr:colOff>101600</xdr:colOff>
      <xdr:row>57</xdr:row>
      <xdr:rowOff>39370</xdr:rowOff>
    </xdr:to>
    <xdr:sp macro="" textlink="">
      <xdr:nvSpPr>
        <xdr:cNvPr id="564" name="楕円 563">
          <a:extLst>
            <a:ext uri="{FF2B5EF4-FFF2-40B4-BE49-F238E27FC236}">
              <a16:creationId xmlns:a16="http://schemas.microsoft.com/office/drawing/2014/main" id="{54EAD96B-2D22-4534-B06F-35B579ADCC48}"/>
            </a:ext>
          </a:extLst>
        </xdr:cNvPr>
        <xdr:cNvSpPr/>
      </xdr:nvSpPr>
      <xdr:spPr>
        <a:xfrm>
          <a:off x="13578840" y="949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123825</xdr:rowOff>
    </xdr:from>
    <xdr:to>
      <xdr:col>85</xdr:col>
      <xdr:colOff>127000</xdr:colOff>
      <xdr:row>56</xdr:row>
      <xdr:rowOff>160020</xdr:rowOff>
    </xdr:to>
    <xdr:cxnSp macro="">
      <xdr:nvCxnSpPr>
        <xdr:cNvPr id="565" name="直線コネクタ 564">
          <a:extLst>
            <a:ext uri="{FF2B5EF4-FFF2-40B4-BE49-F238E27FC236}">
              <a16:creationId xmlns:a16="http://schemas.microsoft.com/office/drawing/2014/main" id="{AC67D79B-A953-4809-B551-10EA3857F3AB}"/>
            </a:ext>
          </a:extLst>
        </xdr:cNvPr>
        <xdr:cNvCxnSpPr/>
      </xdr:nvCxnSpPr>
      <xdr:spPr>
        <a:xfrm flipV="1">
          <a:off x="13629640" y="9511665"/>
          <a:ext cx="7467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126365</xdr:rowOff>
    </xdr:from>
    <xdr:to>
      <xdr:col>76</xdr:col>
      <xdr:colOff>165100</xdr:colOff>
      <xdr:row>57</xdr:row>
      <xdr:rowOff>56515</xdr:rowOff>
    </xdr:to>
    <xdr:sp macro="" textlink="">
      <xdr:nvSpPr>
        <xdr:cNvPr id="566" name="楕円 565">
          <a:extLst>
            <a:ext uri="{FF2B5EF4-FFF2-40B4-BE49-F238E27FC236}">
              <a16:creationId xmlns:a16="http://schemas.microsoft.com/office/drawing/2014/main" id="{B627CB3D-BBA5-43A1-B586-35ABE8F48D1C}"/>
            </a:ext>
          </a:extLst>
        </xdr:cNvPr>
        <xdr:cNvSpPr/>
      </xdr:nvSpPr>
      <xdr:spPr>
        <a:xfrm>
          <a:off x="12804140" y="9514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160020</xdr:rowOff>
    </xdr:from>
    <xdr:to>
      <xdr:col>81</xdr:col>
      <xdr:colOff>50800</xdr:colOff>
      <xdr:row>57</xdr:row>
      <xdr:rowOff>5715</xdr:rowOff>
    </xdr:to>
    <xdr:cxnSp macro="">
      <xdr:nvCxnSpPr>
        <xdr:cNvPr id="567" name="直線コネクタ 566">
          <a:extLst>
            <a:ext uri="{FF2B5EF4-FFF2-40B4-BE49-F238E27FC236}">
              <a16:creationId xmlns:a16="http://schemas.microsoft.com/office/drawing/2014/main" id="{440788BB-F6C4-49DB-A013-FE3766C7EF11}"/>
            </a:ext>
          </a:extLst>
        </xdr:cNvPr>
        <xdr:cNvCxnSpPr/>
      </xdr:nvCxnSpPr>
      <xdr:spPr>
        <a:xfrm flipV="1">
          <a:off x="12854940" y="9547860"/>
          <a:ext cx="7747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158132</xdr:rowOff>
    </xdr:from>
    <xdr:ext cx="405111" cy="259045"/>
    <xdr:sp macro="" textlink="">
      <xdr:nvSpPr>
        <xdr:cNvPr id="568" name="n_1aveValue【保健センター・保健所】&#10;有形固定資産減価償却率">
          <a:extLst>
            <a:ext uri="{FF2B5EF4-FFF2-40B4-BE49-F238E27FC236}">
              <a16:creationId xmlns:a16="http://schemas.microsoft.com/office/drawing/2014/main" id="{20623959-5FD9-4D41-8D4C-2508CAD3A131}"/>
            </a:ext>
          </a:extLst>
        </xdr:cNvPr>
        <xdr:cNvSpPr txBox="1"/>
      </xdr:nvSpPr>
      <xdr:spPr>
        <a:xfrm>
          <a:off x="13437244" y="9881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20972</xdr:rowOff>
    </xdr:from>
    <xdr:ext cx="405111" cy="259045"/>
    <xdr:sp macro="" textlink="">
      <xdr:nvSpPr>
        <xdr:cNvPr id="569" name="n_2aveValue【保健センター・保健所】&#10;有形固定資産減価償却率">
          <a:extLst>
            <a:ext uri="{FF2B5EF4-FFF2-40B4-BE49-F238E27FC236}">
              <a16:creationId xmlns:a16="http://schemas.microsoft.com/office/drawing/2014/main" id="{AC5967AE-DD83-4DE4-B6B8-9AD8A98B888F}"/>
            </a:ext>
          </a:extLst>
        </xdr:cNvPr>
        <xdr:cNvSpPr txBox="1"/>
      </xdr:nvSpPr>
      <xdr:spPr>
        <a:xfrm>
          <a:off x="12675244" y="991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95902</xdr:rowOff>
    </xdr:from>
    <xdr:ext cx="405111" cy="259045"/>
    <xdr:sp macro="" textlink="">
      <xdr:nvSpPr>
        <xdr:cNvPr id="570" name="n_3aveValue【保健センター・保健所】&#10;有形固定資産減価償却率">
          <a:extLst>
            <a:ext uri="{FF2B5EF4-FFF2-40B4-BE49-F238E27FC236}">
              <a16:creationId xmlns:a16="http://schemas.microsoft.com/office/drawing/2014/main" id="{5603557C-C5E5-4867-9FDB-2BD4C4B086E3}"/>
            </a:ext>
          </a:extLst>
        </xdr:cNvPr>
        <xdr:cNvSpPr txBox="1"/>
      </xdr:nvSpPr>
      <xdr:spPr>
        <a:xfrm>
          <a:off x="11900544" y="948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55897</xdr:rowOff>
    </xdr:from>
    <xdr:ext cx="405111" cy="259045"/>
    <xdr:sp macro="" textlink="">
      <xdr:nvSpPr>
        <xdr:cNvPr id="571" name="n_1mainValue【保健センター・保健所】&#10;有形固定資産減価償却率">
          <a:extLst>
            <a:ext uri="{FF2B5EF4-FFF2-40B4-BE49-F238E27FC236}">
              <a16:creationId xmlns:a16="http://schemas.microsoft.com/office/drawing/2014/main" id="{8D4C484C-4E8B-42BC-8698-E0A5152EA6C6}"/>
            </a:ext>
          </a:extLst>
        </xdr:cNvPr>
        <xdr:cNvSpPr txBox="1"/>
      </xdr:nvSpPr>
      <xdr:spPr>
        <a:xfrm>
          <a:off x="13437244" y="927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73042</xdr:rowOff>
    </xdr:from>
    <xdr:ext cx="405111" cy="259045"/>
    <xdr:sp macro="" textlink="">
      <xdr:nvSpPr>
        <xdr:cNvPr id="572" name="n_2mainValue【保健センター・保健所】&#10;有形固定資産減価償却率">
          <a:extLst>
            <a:ext uri="{FF2B5EF4-FFF2-40B4-BE49-F238E27FC236}">
              <a16:creationId xmlns:a16="http://schemas.microsoft.com/office/drawing/2014/main" id="{B3FBBF4E-E731-44B3-8260-9024881F497C}"/>
            </a:ext>
          </a:extLst>
        </xdr:cNvPr>
        <xdr:cNvSpPr txBox="1"/>
      </xdr:nvSpPr>
      <xdr:spPr>
        <a:xfrm>
          <a:off x="12675244" y="929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a:extLst>
            <a:ext uri="{FF2B5EF4-FFF2-40B4-BE49-F238E27FC236}">
              <a16:creationId xmlns:a16="http://schemas.microsoft.com/office/drawing/2014/main" id="{EA088D1E-75AC-406E-B227-EA3555B68128}"/>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a:extLst>
            <a:ext uri="{FF2B5EF4-FFF2-40B4-BE49-F238E27FC236}">
              <a16:creationId xmlns:a16="http://schemas.microsoft.com/office/drawing/2014/main" id="{A09D1409-5BE2-4BD4-9DAB-4591EA2FDCA7}"/>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a:extLst>
            <a:ext uri="{FF2B5EF4-FFF2-40B4-BE49-F238E27FC236}">
              <a16:creationId xmlns:a16="http://schemas.microsoft.com/office/drawing/2014/main" id="{3169BEFA-6EB0-4B7A-9519-975E2ED8F6FD}"/>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a:extLst>
            <a:ext uri="{FF2B5EF4-FFF2-40B4-BE49-F238E27FC236}">
              <a16:creationId xmlns:a16="http://schemas.microsoft.com/office/drawing/2014/main" id="{7FD3BD77-7959-47FF-9DC5-EC008B991671}"/>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a:extLst>
            <a:ext uri="{FF2B5EF4-FFF2-40B4-BE49-F238E27FC236}">
              <a16:creationId xmlns:a16="http://schemas.microsoft.com/office/drawing/2014/main" id="{B1069B6B-F58A-477D-BF9B-7CEDA79DA1E2}"/>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a:extLst>
            <a:ext uri="{FF2B5EF4-FFF2-40B4-BE49-F238E27FC236}">
              <a16:creationId xmlns:a16="http://schemas.microsoft.com/office/drawing/2014/main" id="{1D63ED86-DE60-4851-9404-F5B588AF1EBF}"/>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a:extLst>
            <a:ext uri="{FF2B5EF4-FFF2-40B4-BE49-F238E27FC236}">
              <a16:creationId xmlns:a16="http://schemas.microsoft.com/office/drawing/2014/main" id="{EC1E47D7-ECD6-47B6-AEA6-AA10AD898489}"/>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a:extLst>
            <a:ext uri="{FF2B5EF4-FFF2-40B4-BE49-F238E27FC236}">
              <a16:creationId xmlns:a16="http://schemas.microsoft.com/office/drawing/2014/main" id="{140F98FF-E664-4341-A441-12AB0FF3AA3B}"/>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a:extLst>
            <a:ext uri="{FF2B5EF4-FFF2-40B4-BE49-F238E27FC236}">
              <a16:creationId xmlns:a16="http://schemas.microsoft.com/office/drawing/2014/main" id="{AACA7394-A335-4250-8C8D-01E86AB81B06}"/>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a:extLst>
            <a:ext uri="{FF2B5EF4-FFF2-40B4-BE49-F238E27FC236}">
              <a16:creationId xmlns:a16="http://schemas.microsoft.com/office/drawing/2014/main" id="{190E2144-56D4-495B-AED3-0BCCEA60E888}"/>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a:extLst>
            <a:ext uri="{FF2B5EF4-FFF2-40B4-BE49-F238E27FC236}">
              <a16:creationId xmlns:a16="http://schemas.microsoft.com/office/drawing/2014/main" id="{BE9AFF93-A81D-4E98-9B67-0BFA97A80567}"/>
            </a:ext>
          </a:extLst>
        </xdr:cNvPr>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4" name="テキスト ボックス 583">
          <a:extLst>
            <a:ext uri="{FF2B5EF4-FFF2-40B4-BE49-F238E27FC236}">
              <a16:creationId xmlns:a16="http://schemas.microsoft.com/office/drawing/2014/main" id="{D6C35F24-D0B0-4425-8541-E0544B3F642A}"/>
            </a:ext>
          </a:extLst>
        </xdr:cNvPr>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E5583DB9-B82A-4784-AC41-ED41619FEFD9}"/>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F9C95542-BC71-469A-A05A-74CC41B44A89}"/>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a:extLst>
            <a:ext uri="{FF2B5EF4-FFF2-40B4-BE49-F238E27FC236}">
              <a16:creationId xmlns:a16="http://schemas.microsoft.com/office/drawing/2014/main" id="{98C8B364-3448-4A64-B1B7-E998B5ABDDE8}"/>
            </a:ext>
          </a:extLst>
        </xdr:cNvPr>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a:extLst>
            <a:ext uri="{FF2B5EF4-FFF2-40B4-BE49-F238E27FC236}">
              <a16:creationId xmlns:a16="http://schemas.microsoft.com/office/drawing/2014/main" id="{ED3DF122-A061-4AD6-8E8C-8CE23640436D}"/>
            </a:ext>
          </a:extLst>
        </xdr:cNvPr>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D7E9D59D-49F0-4BA3-9CEF-C9D7E0EB3A54}"/>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9CDA6C9E-CD1F-491A-8F89-807803C69DE6}"/>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a:extLst>
            <a:ext uri="{FF2B5EF4-FFF2-40B4-BE49-F238E27FC236}">
              <a16:creationId xmlns:a16="http://schemas.microsoft.com/office/drawing/2014/main" id="{41EC8759-9148-453F-BE93-148E45A3A381}"/>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62</xdr:row>
      <xdr:rowOff>114300</xdr:rowOff>
    </xdr:to>
    <xdr:cxnSp macro="">
      <xdr:nvCxnSpPr>
        <xdr:cNvPr id="592" name="直線コネクタ 591">
          <a:extLst>
            <a:ext uri="{FF2B5EF4-FFF2-40B4-BE49-F238E27FC236}">
              <a16:creationId xmlns:a16="http://schemas.microsoft.com/office/drawing/2014/main" id="{B0D3401D-244F-47AC-8A08-F7CBD567B4D8}"/>
            </a:ext>
          </a:extLst>
        </xdr:cNvPr>
        <xdr:cNvCxnSpPr/>
      </xdr:nvCxnSpPr>
      <xdr:spPr>
        <a:xfrm flipV="1">
          <a:off x="19509104" y="933450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593" name="【保健センター・保健所】&#10;一人当たり面積最小値テキスト">
          <a:extLst>
            <a:ext uri="{FF2B5EF4-FFF2-40B4-BE49-F238E27FC236}">
              <a16:creationId xmlns:a16="http://schemas.microsoft.com/office/drawing/2014/main" id="{32E0A8E0-B15D-42FD-A6CC-3AC26480798F}"/>
            </a:ext>
          </a:extLst>
        </xdr:cNvPr>
        <xdr:cNvSpPr txBox="1"/>
      </xdr:nvSpPr>
      <xdr:spPr>
        <a:xfrm>
          <a:off x="19547840"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594" name="直線コネクタ 593">
          <a:extLst>
            <a:ext uri="{FF2B5EF4-FFF2-40B4-BE49-F238E27FC236}">
              <a16:creationId xmlns:a16="http://schemas.microsoft.com/office/drawing/2014/main" id="{342D61DE-916E-4617-B41B-7A5757134AE3}"/>
            </a:ext>
          </a:extLst>
        </xdr:cNvPr>
        <xdr:cNvCxnSpPr/>
      </xdr:nvCxnSpPr>
      <xdr:spPr>
        <a:xfrm>
          <a:off x="19443700" y="10507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595" name="【保健センター・保健所】&#10;一人当たり面積最大値テキスト">
          <a:extLst>
            <a:ext uri="{FF2B5EF4-FFF2-40B4-BE49-F238E27FC236}">
              <a16:creationId xmlns:a16="http://schemas.microsoft.com/office/drawing/2014/main" id="{CA25C487-3F09-4172-9A9D-47869451BCAB}"/>
            </a:ext>
          </a:extLst>
        </xdr:cNvPr>
        <xdr:cNvSpPr txBox="1"/>
      </xdr:nvSpPr>
      <xdr:spPr>
        <a:xfrm>
          <a:off x="19547840" y="911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596" name="直線コネクタ 595">
          <a:extLst>
            <a:ext uri="{FF2B5EF4-FFF2-40B4-BE49-F238E27FC236}">
              <a16:creationId xmlns:a16="http://schemas.microsoft.com/office/drawing/2014/main" id="{2DBA89BE-A212-4199-9EF6-A97F192DA12C}"/>
            </a:ext>
          </a:extLst>
        </xdr:cNvPr>
        <xdr:cNvCxnSpPr/>
      </xdr:nvCxnSpPr>
      <xdr:spPr>
        <a:xfrm>
          <a:off x="19443700" y="9334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597" name="【保健センター・保健所】&#10;一人当たり面積平均値テキスト">
          <a:extLst>
            <a:ext uri="{FF2B5EF4-FFF2-40B4-BE49-F238E27FC236}">
              <a16:creationId xmlns:a16="http://schemas.microsoft.com/office/drawing/2014/main" id="{E48D5427-D85E-4DBE-B2AA-F9202C847B81}"/>
            </a:ext>
          </a:extLst>
        </xdr:cNvPr>
        <xdr:cNvSpPr txBox="1"/>
      </xdr:nvSpPr>
      <xdr:spPr>
        <a:xfrm>
          <a:off x="19547840" y="1010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598" name="フローチャート: 判断 597">
          <a:extLst>
            <a:ext uri="{FF2B5EF4-FFF2-40B4-BE49-F238E27FC236}">
              <a16:creationId xmlns:a16="http://schemas.microsoft.com/office/drawing/2014/main" id="{52835859-F9F7-410D-B965-030395A6D3C4}"/>
            </a:ext>
          </a:extLst>
        </xdr:cNvPr>
        <xdr:cNvSpPr/>
      </xdr:nvSpPr>
      <xdr:spPr>
        <a:xfrm>
          <a:off x="1945894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6350</xdr:rowOff>
    </xdr:from>
    <xdr:to>
      <xdr:col>112</xdr:col>
      <xdr:colOff>38100</xdr:colOff>
      <xdr:row>59</xdr:row>
      <xdr:rowOff>107950</xdr:rowOff>
    </xdr:to>
    <xdr:sp macro="" textlink="">
      <xdr:nvSpPr>
        <xdr:cNvPr id="599" name="フローチャート: 判断 598">
          <a:extLst>
            <a:ext uri="{FF2B5EF4-FFF2-40B4-BE49-F238E27FC236}">
              <a16:creationId xmlns:a16="http://schemas.microsoft.com/office/drawing/2014/main" id="{E2671B29-A70D-4883-ACBA-AA3F93FFCC0D}"/>
            </a:ext>
          </a:extLst>
        </xdr:cNvPr>
        <xdr:cNvSpPr/>
      </xdr:nvSpPr>
      <xdr:spPr>
        <a:xfrm>
          <a:off x="18735040" y="9897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6350</xdr:rowOff>
    </xdr:from>
    <xdr:to>
      <xdr:col>107</xdr:col>
      <xdr:colOff>101600</xdr:colOff>
      <xdr:row>59</xdr:row>
      <xdr:rowOff>107950</xdr:rowOff>
    </xdr:to>
    <xdr:sp macro="" textlink="">
      <xdr:nvSpPr>
        <xdr:cNvPr id="600" name="フローチャート: 判断 599">
          <a:extLst>
            <a:ext uri="{FF2B5EF4-FFF2-40B4-BE49-F238E27FC236}">
              <a16:creationId xmlns:a16="http://schemas.microsoft.com/office/drawing/2014/main" id="{686FB8ED-4F9C-4106-B629-FD0E58B5AB6F}"/>
            </a:ext>
          </a:extLst>
        </xdr:cNvPr>
        <xdr:cNvSpPr/>
      </xdr:nvSpPr>
      <xdr:spPr>
        <a:xfrm>
          <a:off x="17937480" y="989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601" name="フローチャート: 判断 600">
          <a:extLst>
            <a:ext uri="{FF2B5EF4-FFF2-40B4-BE49-F238E27FC236}">
              <a16:creationId xmlns:a16="http://schemas.microsoft.com/office/drawing/2014/main" id="{3D58CF81-F764-441C-8AFE-034A45B0FCD1}"/>
            </a:ext>
          </a:extLst>
        </xdr:cNvPr>
        <xdr:cNvSpPr/>
      </xdr:nvSpPr>
      <xdr:spPr>
        <a:xfrm>
          <a:off x="1716278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C3845A9B-0C67-4AD4-810F-4AFDBFF83E9D}"/>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72DAB3E8-C9DA-4655-AAE6-16B9DB097031}"/>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B9AC2B0A-72BC-4FCC-A587-014D112F3749}"/>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5C326D7E-BB53-403D-8BD9-017FF6854659}"/>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6CC0640D-7C52-432B-957F-6D5EC563521A}"/>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63500</xdr:rowOff>
    </xdr:from>
    <xdr:to>
      <xdr:col>116</xdr:col>
      <xdr:colOff>114300</xdr:colOff>
      <xdr:row>55</xdr:row>
      <xdr:rowOff>165100</xdr:rowOff>
    </xdr:to>
    <xdr:sp macro="" textlink="">
      <xdr:nvSpPr>
        <xdr:cNvPr id="607" name="楕円 606">
          <a:extLst>
            <a:ext uri="{FF2B5EF4-FFF2-40B4-BE49-F238E27FC236}">
              <a16:creationId xmlns:a16="http://schemas.microsoft.com/office/drawing/2014/main" id="{673BB5D4-C014-48F0-872E-B5CE8482D60A}"/>
            </a:ext>
          </a:extLst>
        </xdr:cNvPr>
        <xdr:cNvSpPr/>
      </xdr:nvSpPr>
      <xdr:spPr>
        <a:xfrm>
          <a:off x="1945894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16527</xdr:rowOff>
    </xdr:from>
    <xdr:ext cx="469744" cy="259045"/>
    <xdr:sp macro="" textlink="">
      <xdr:nvSpPr>
        <xdr:cNvPr id="608" name="【保健センター・保健所】&#10;一人当たり面積該当値テキスト">
          <a:extLst>
            <a:ext uri="{FF2B5EF4-FFF2-40B4-BE49-F238E27FC236}">
              <a16:creationId xmlns:a16="http://schemas.microsoft.com/office/drawing/2014/main" id="{995CD48E-5EFE-4106-BCD6-3DFDB2ED9A49}"/>
            </a:ext>
          </a:extLst>
        </xdr:cNvPr>
        <xdr:cNvSpPr txBox="1"/>
      </xdr:nvSpPr>
      <xdr:spPr>
        <a:xfrm>
          <a:off x="19547840" y="923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63500</xdr:rowOff>
    </xdr:from>
    <xdr:to>
      <xdr:col>112</xdr:col>
      <xdr:colOff>38100</xdr:colOff>
      <xdr:row>55</xdr:row>
      <xdr:rowOff>165100</xdr:rowOff>
    </xdr:to>
    <xdr:sp macro="" textlink="">
      <xdr:nvSpPr>
        <xdr:cNvPr id="609" name="楕円 608">
          <a:extLst>
            <a:ext uri="{FF2B5EF4-FFF2-40B4-BE49-F238E27FC236}">
              <a16:creationId xmlns:a16="http://schemas.microsoft.com/office/drawing/2014/main" id="{229555B2-BBB7-4D52-86FE-F170AF6D78AD}"/>
            </a:ext>
          </a:extLst>
        </xdr:cNvPr>
        <xdr:cNvSpPr/>
      </xdr:nvSpPr>
      <xdr:spPr>
        <a:xfrm>
          <a:off x="18735040" y="92837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114300</xdr:rowOff>
    </xdr:from>
    <xdr:to>
      <xdr:col>116</xdr:col>
      <xdr:colOff>63500</xdr:colOff>
      <xdr:row>55</xdr:row>
      <xdr:rowOff>114300</xdr:rowOff>
    </xdr:to>
    <xdr:cxnSp macro="">
      <xdr:nvCxnSpPr>
        <xdr:cNvPr id="610" name="直線コネクタ 609">
          <a:extLst>
            <a:ext uri="{FF2B5EF4-FFF2-40B4-BE49-F238E27FC236}">
              <a16:creationId xmlns:a16="http://schemas.microsoft.com/office/drawing/2014/main" id="{F7687FBF-54FC-466C-93CF-44C848F57556}"/>
            </a:ext>
          </a:extLst>
        </xdr:cNvPr>
        <xdr:cNvCxnSpPr/>
      </xdr:nvCxnSpPr>
      <xdr:spPr>
        <a:xfrm>
          <a:off x="18778220" y="933450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63500</xdr:rowOff>
    </xdr:from>
    <xdr:to>
      <xdr:col>107</xdr:col>
      <xdr:colOff>101600</xdr:colOff>
      <xdr:row>55</xdr:row>
      <xdr:rowOff>165100</xdr:rowOff>
    </xdr:to>
    <xdr:sp macro="" textlink="">
      <xdr:nvSpPr>
        <xdr:cNvPr id="611" name="楕円 610">
          <a:extLst>
            <a:ext uri="{FF2B5EF4-FFF2-40B4-BE49-F238E27FC236}">
              <a16:creationId xmlns:a16="http://schemas.microsoft.com/office/drawing/2014/main" id="{2AFCECE2-A53A-43A2-9014-02F925941809}"/>
            </a:ext>
          </a:extLst>
        </xdr:cNvPr>
        <xdr:cNvSpPr/>
      </xdr:nvSpPr>
      <xdr:spPr>
        <a:xfrm>
          <a:off x="1793748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114300</xdr:rowOff>
    </xdr:from>
    <xdr:to>
      <xdr:col>111</xdr:col>
      <xdr:colOff>177800</xdr:colOff>
      <xdr:row>55</xdr:row>
      <xdr:rowOff>114300</xdr:rowOff>
    </xdr:to>
    <xdr:cxnSp macro="">
      <xdr:nvCxnSpPr>
        <xdr:cNvPr id="612" name="直線コネクタ 611">
          <a:extLst>
            <a:ext uri="{FF2B5EF4-FFF2-40B4-BE49-F238E27FC236}">
              <a16:creationId xmlns:a16="http://schemas.microsoft.com/office/drawing/2014/main" id="{AC2DDF84-AAE9-49C4-B828-1B2B9C9FDAEA}"/>
            </a:ext>
          </a:extLst>
        </xdr:cNvPr>
        <xdr:cNvCxnSpPr/>
      </xdr:nvCxnSpPr>
      <xdr:spPr>
        <a:xfrm>
          <a:off x="17988280" y="93345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99077</xdr:rowOff>
    </xdr:from>
    <xdr:ext cx="469744" cy="259045"/>
    <xdr:sp macro="" textlink="">
      <xdr:nvSpPr>
        <xdr:cNvPr id="613" name="n_1aveValue【保健センター・保健所】&#10;一人当たり面積">
          <a:extLst>
            <a:ext uri="{FF2B5EF4-FFF2-40B4-BE49-F238E27FC236}">
              <a16:creationId xmlns:a16="http://schemas.microsoft.com/office/drawing/2014/main" id="{C94E26E7-0B9A-4AF4-B3CB-1B8984A93679}"/>
            </a:ext>
          </a:extLst>
        </xdr:cNvPr>
        <xdr:cNvSpPr txBox="1"/>
      </xdr:nvSpPr>
      <xdr:spPr>
        <a:xfrm>
          <a:off x="18561127" y="998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99077</xdr:rowOff>
    </xdr:from>
    <xdr:ext cx="469744" cy="259045"/>
    <xdr:sp macro="" textlink="">
      <xdr:nvSpPr>
        <xdr:cNvPr id="614" name="n_2aveValue【保健センター・保健所】&#10;一人当たり面積">
          <a:extLst>
            <a:ext uri="{FF2B5EF4-FFF2-40B4-BE49-F238E27FC236}">
              <a16:creationId xmlns:a16="http://schemas.microsoft.com/office/drawing/2014/main" id="{C72BAF86-F4C2-4787-AB2D-254E052F2AD5}"/>
            </a:ext>
          </a:extLst>
        </xdr:cNvPr>
        <xdr:cNvSpPr txBox="1"/>
      </xdr:nvSpPr>
      <xdr:spPr>
        <a:xfrm>
          <a:off x="17776267" y="998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10177</xdr:rowOff>
    </xdr:from>
    <xdr:ext cx="469744" cy="259045"/>
    <xdr:sp macro="" textlink="">
      <xdr:nvSpPr>
        <xdr:cNvPr id="615" name="n_3aveValue【保健センター・保健所】&#10;一人当たり面積">
          <a:extLst>
            <a:ext uri="{FF2B5EF4-FFF2-40B4-BE49-F238E27FC236}">
              <a16:creationId xmlns:a16="http://schemas.microsoft.com/office/drawing/2014/main" id="{E74CF6BF-361A-4918-92DF-03A9BA124589}"/>
            </a:ext>
          </a:extLst>
        </xdr:cNvPr>
        <xdr:cNvSpPr txBox="1"/>
      </xdr:nvSpPr>
      <xdr:spPr>
        <a:xfrm>
          <a:off x="17001567" y="990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10177</xdr:rowOff>
    </xdr:from>
    <xdr:ext cx="469744" cy="259045"/>
    <xdr:sp macro="" textlink="">
      <xdr:nvSpPr>
        <xdr:cNvPr id="616" name="n_1mainValue【保健センター・保健所】&#10;一人当たり面積">
          <a:extLst>
            <a:ext uri="{FF2B5EF4-FFF2-40B4-BE49-F238E27FC236}">
              <a16:creationId xmlns:a16="http://schemas.microsoft.com/office/drawing/2014/main" id="{9990FC79-2F95-4455-934E-B9D61EFC4DB8}"/>
            </a:ext>
          </a:extLst>
        </xdr:cNvPr>
        <xdr:cNvSpPr txBox="1"/>
      </xdr:nvSpPr>
      <xdr:spPr>
        <a:xfrm>
          <a:off x="18561127" y="906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10177</xdr:rowOff>
    </xdr:from>
    <xdr:ext cx="469744" cy="259045"/>
    <xdr:sp macro="" textlink="">
      <xdr:nvSpPr>
        <xdr:cNvPr id="617" name="n_2mainValue【保健センター・保健所】&#10;一人当たり面積">
          <a:extLst>
            <a:ext uri="{FF2B5EF4-FFF2-40B4-BE49-F238E27FC236}">
              <a16:creationId xmlns:a16="http://schemas.microsoft.com/office/drawing/2014/main" id="{277D9810-4CFA-4466-B793-38BADBB1CB0E}"/>
            </a:ext>
          </a:extLst>
        </xdr:cNvPr>
        <xdr:cNvSpPr txBox="1"/>
      </xdr:nvSpPr>
      <xdr:spPr>
        <a:xfrm>
          <a:off x="17776267" y="906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C2A55584-DA33-4880-AAC5-7291B9FFD40E}"/>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60D99C7D-DD9B-43F3-82A6-E66FB2E5049D}"/>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18F4BA80-2743-48B1-A1BB-ABE83A5B6D1C}"/>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793110CE-8F58-4D70-9A3C-3F411372509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1A4F951E-901E-4BE3-8972-8D8D707814F9}"/>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67A4CA3E-FFC2-40EC-80DC-7502C6919E11}"/>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075B6359-0580-408F-A89A-CCC9B8F217A6}"/>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7C44FD38-6BB9-475F-99EB-30506D734A9E}"/>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6EE04A49-7A75-4EAD-B3B6-9B4D39C8ACD3}"/>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C6904386-4979-44CA-9CB4-47BB321AA451}"/>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28" name="テキスト ボックス 627">
          <a:extLst>
            <a:ext uri="{FF2B5EF4-FFF2-40B4-BE49-F238E27FC236}">
              <a16:creationId xmlns:a16="http://schemas.microsoft.com/office/drawing/2014/main" id="{3D7139F0-F025-4630-94AC-BF1D1591C6A8}"/>
            </a:ext>
          </a:extLst>
        </xdr:cNvPr>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a:extLst>
            <a:ext uri="{FF2B5EF4-FFF2-40B4-BE49-F238E27FC236}">
              <a16:creationId xmlns:a16="http://schemas.microsoft.com/office/drawing/2014/main" id="{30BBAFC5-96B9-4E3B-A625-CA5BEFD71315}"/>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30" name="テキスト ボックス 629">
          <a:extLst>
            <a:ext uri="{FF2B5EF4-FFF2-40B4-BE49-F238E27FC236}">
              <a16:creationId xmlns:a16="http://schemas.microsoft.com/office/drawing/2014/main" id="{83D28EDA-78AE-4326-A709-3DBC091E690C}"/>
            </a:ext>
          </a:extLst>
        </xdr:cNvPr>
        <xdr:cNvSpPr txBox="1"/>
      </xdr:nvSpPr>
      <xdr:spPr>
        <a:xfrm>
          <a:off x="1060276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a:extLst>
            <a:ext uri="{FF2B5EF4-FFF2-40B4-BE49-F238E27FC236}">
              <a16:creationId xmlns:a16="http://schemas.microsoft.com/office/drawing/2014/main" id="{10108908-63C9-47CE-A5B9-2A39DC8E6BE9}"/>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a:extLst>
            <a:ext uri="{FF2B5EF4-FFF2-40B4-BE49-F238E27FC236}">
              <a16:creationId xmlns:a16="http://schemas.microsoft.com/office/drawing/2014/main" id="{470A6191-CC62-4B8F-BD6B-25ABB3A8FE8B}"/>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a:extLst>
            <a:ext uri="{FF2B5EF4-FFF2-40B4-BE49-F238E27FC236}">
              <a16:creationId xmlns:a16="http://schemas.microsoft.com/office/drawing/2014/main" id="{F344057F-70A0-48B1-9859-0D94C3C63FA8}"/>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a:extLst>
            <a:ext uri="{FF2B5EF4-FFF2-40B4-BE49-F238E27FC236}">
              <a16:creationId xmlns:a16="http://schemas.microsoft.com/office/drawing/2014/main" id="{4153DCEA-AED7-483E-B1D3-8E57C0F9133A}"/>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a:extLst>
            <a:ext uri="{FF2B5EF4-FFF2-40B4-BE49-F238E27FC236}">
              <a16:creationId xmlns:a16="http://schemas.microsoft.com/office/drawing/2014/main" id="{C91E5E64-2268-4CE0-B6F5-C35BE597512C}"/>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a:extLst>
            <a:ext uri="{FF2B5EF4-FFF2-40B4-BE49-F238E27FC236}">
              <a16:creationId xmlns:a16="http://schemas.microsoft.com/office/drawing/2014/main" id="{C2EC0DB2-33CD-4281-97FB-2332502772C1}"/>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a:extLst>
            <a:ext uri="{FF2B5EF4-FFF2-40B4-BE49-F238E27FC236}">
              <a16:creationId xmlns:a16="http://schemas.microsoft.com/office/drawing/2014/main" id="{5F8B38DA-396B-4DB8-A244-6371421C34CA}"/>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a:extLst>
            <a:ext uri="{FF2B5EF4-FFF2-40B4-BE49-F238E27FC236}">
              <a16:creationId xmlns:a16="http://schemas.microsoft.com/office/drawing/2014/main" id="{C9B6E462-7B1E-41B5-B1ED-BE6B0C08C1CF}"/>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a:extLst>
            <a:ext uri="{FF2B5EF4-FFF2-40B4-BE49-F238E27FC236}">
              <a16:creationId xmlns:a16="http://schemas.microsoft.com/office/drawing/2014/main" id="{C7FE8E74-AD5D-4A59-A939-BE1A53032E3B}"/>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40" name="テキスト ボックス 639">
          <a:extLst>
            <a:ext uri="{FF2B5EF4-FFF2-40B4-BE49-F238E27FC236}">
              <a16:creationId xmlns:a16="http://schemas.microsoft.com/office/drawing/2014/main" id="{EF60D03B-8096-4218-926C-64A14CA87BD0}"/>
            </a:ext>
          </a:extLst>
        </xdr:cNvPr>
        <xdr:cNvSpPr txBox="1"/>
      </xdr:nvSpPr>
      <xdr:spPr>
        <a:xfrm>
          <a:off x="1060276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94A4DB9B-1382-47F6-A1C4-7805B8250CB8}"/>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2" name="テキスト ボックス 641">
          <a:extLst>
            <a:ext uri="{FF2B5EF4-FFF2-40B4-BE49-F238E27FC236}">
              <a16:creationId xmlns:a16="http://schemas.microsoft.com/office/drawing/2014/main" id="{8213025A-9FB7-4909-9C7F-50983E853181}"/>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消防施設】&#10;有形固定資産減価償却率グラフ枠">
          <a:extLst>
            <a:ext uri="{FF2B5EF4-FFF2-40B4-BE49-F238E27FC236}">
              <a16:creationId xmlns:a16="http://schemas.microsoft.com/office/drawing/2014/main" id="{C0437D54-099B-4FA3-B7FB-B8CD517660D4}"/>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72389</xdr:rowOff>
    </xdr:from>
    <xdr:to>
      <xdr:col>85</xdr:col>
      <xdr:colOff>126364</xdr:colOff>
      <xdr:row>85</xdr:row>
      <xdr:rowOff>160564</xdr:rowOff>
    </xdr:to>
    <xdr:cxnSp macro="">
      <xdr:nvCxnSpPr>
        <xdr:cNvPr id="644" name="直線コネクタ 643">
          <a:extLst>
            <a:ext uri="{FF2B5EF4-FFF2-40B4-BE49-F238E27FC236}">
              <a16:creationId xmlns:a16="http://schemas.microsoft.com/office/drawing/2014/main" id="{73B03ED2-17B2-466E-851B-9EB4217A47AC}"/>
            </a:ext>
          </a:extLst>
        </xdr:cNvPr>
        <xdr:cNvCxnSpPr/>
      </xdr:nvCxnSpPr>
      <xdr:spPr>
        <a:xfrm flipV="1">
          <a:off x="14375764" y="12980669"/>
          <a:ext cx="0" cy="1429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164391</xdr:rowOff>
    </xdr:from>
    <xdr:ext cx="405111" cy="259045"/>
    <xdr:sp macro="" textlink="">
      <xdr:nvSpPr>
        <xdr:cNvPr id="645" name="【消防施設】&#10;有形固定資産減価償却率最小値テキスト">
          <a:extLst>
            <a:ext uri="{FF2B5EF4-FFF2-40B4-BE49-F238E27FC236}">
              <a16:creationId xmlns:a16="http://schemas.microsoft.com/office/drawing/2014/main" id="{3B1DA510-844A-42B1-8357-C1F2CD0AA0E4}"/>
            </a:ext>
          </a:extLst>
        </xdr:cNvPr>
        <xdr:cNvSpPr txBox="1"/>
      </xdr:nvSpPr>
      <xdr:spPr>
        <a:xfrm>
          <a:off x="14414500" y="1441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160564</xdr:rowOff>
    </xdr:from>
    <xdr:to>
      <xdr:col>86</xdr:col>
      <xdr:colOff>25400</xdr:colOff>
      <xdr:row>85</xdr:row>
      <xdr:rowOff>160564</xdr:rowOff>
    </xdr:to>
    <xdr:cxnSp macro="">
      <xdr:nvCxnSpPr>
        <xdr:cNvPr id="646" name="直線コネクタ 645">
          <a:extLst>
            <a:ext uri="{FF2B5EF4-FFF2-40B4-BE49-F238E27FC236}">
              <a16:creationId xmlns:a16="http://schemas.microsoft.com/office/drawing/2014/main" id="{71CD0BF5-13C6-44D1-85A5-B95EB0F445BB}"/>
            </a:ext>
          </a:extLst>
        </xdr:cNvPr>
        <xdr:cNvCxnSpPr/>
      </xdr:nvCxnSpPr>
      <xdr:spPr>
        <a:xfrm>
          <a:off x="14287500" y="144099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19066</xdr:rowOff>
    </xdr:from>
    <xdr:ext cx="405111" cy="259045"/>
    <xdr:sp macro="" textlink="">
      <xdr:nvSpPr>
        <xdr:cNvPr id="647" name="【消防施設】&#10;有形固定資産減価償却率最大値テキスト">
          <a:extLst>
            <a:ext uri="{FF2B5EF4-FFF2-40B4-BE49-F238E27FC236}">
              <a16:creationId xmlns:a16="http://schemas.microsoft.com/office/drawing/2014/main" id="{017F81EE-E65A-4560-8310-F581D2D2075B}"/>
            </a:ext>
          </a:extLst>
        </xdr:cNvPr>
        <xdr:cNvSpPr txBox="1"/>
      </xdr:nvSpPr>
      <xdr:spPr>
        <a:xfrm>
          <a:off x="14414500" y="12759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72389</xdr:rowOff>
    </xdr:from>
    <xdr:to>
      <xdr:col>86</xdr:col>
      <xdr:colOff>25400</xdr:colOff>
      <xdr:row>77</xdr:row>
      <xdr:rowOff>72389</xdr:rowOff>
    </xdr:to>
    <xdr:cxnSp macro="">
      <xdr:nvCxnSpPr>
        <xdr:cNvPr id="648" name="直線コネクタ 647">
          <a:extLst>
            <a:ext uri="{FF2B5EF4-FFF2-40B4-BE49-F238E27FC236}">
              <a16:creationId xmlns:a16="http://schemas.microsoft.com/office/drawing/2014/main" id="{B4870171-B327-46A1-B8A9-9CB2A6E8B84B}"/>
            </a:ext>
          </a:extLst>
        </xdr:cNvPr>
        <xdr:cNvCxnSpPr/>
      </xdr:nvCxnSpPr>
      <xdr:spPr>
        <a:xfrm>
          <a:off x="14287500" y="129806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84926</xdr:rowOff>
    </xdr:from>
    <xdr:ext cx="405111" cy="259045"/>
    <xdr:sp macro="" textlink="">
      <xdr:nvSpPr>
        <xdr:cNvPr id="649" name="【消防施設】&#10;有形固定資産減価償却率平均値テキスト">
          <a:extLst>
            <a:ext uri="{FF2B5EF4-FFF2-40B4-BE49-F238E27FC236}">
              <a16:creationId xmlns:a16="http://schemas.microsoft.com/office/drawing/2014/main" id="{A1C326F6-CD89-4FF4-A05F-46E595991278}"/>
            </a:ext>
          </a:extLst>
        </xdr:cNvPr>
        <xdr:cNvSpPr txBox="1"/>
      </xdr:nvSpPr>
      <xdr:spPr>
        <a:xfrm>
          <a:off x="14414500" y="133284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106499</xdr:rowOff>
    </xdr:from>
    <xdr:to>
      <xdr:col>85</xdr:col>
      <xdr:colOff>177800</xdr:colOff>
      <xdr:row>80</xdr:row>
      <xdr:rowOff>36649</xdr:rowOff>
    </xdr:to>
    <xdr:sp macro="" textlink="">
      <xdr:nvSpPr>
        <xdr:cNvPr id="650" name="フローチャート: 判断 649">
          <a:extLst>
            <a:ext uri="{FF2B5EF4-FFF2-40B4-BE49-F238E27FC236}">
              <a16:creationId xmlns:a16="http://schemas.microsoft.com/office/drawing/2014/main" id="{A526C6E1-0899-4AAD-B47C-B5FFA6FC2F73}"/>
            </a:ext>
          </a:extLst>
        </xdr:cNvPr>
        <xdr:cNvSpPr/>
      </xdr:nvSpPr>
      <xdr:spPr>
        <a:xfrm>
          <a:off x="14325600" y="1335005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xdr:rowOff>
    </xdr:from>
    <xdr:to>
      <xdr:col>81</xdr:col>
      <xdr:colOff>101600</xdr:colOff>
      <xdr:row>81</xdr:row>
      <xdr:rowOff>110127</xdr:rowOff>
    </xdr:to>
    <xdr:sp macro="" textlink="">
      <xdr:nvSpPr>
        <xdr:cNvPr id="651" name="フローチャート: 判断 650">
          <a:extLst>
            <a:ext uri="{FF2B5EF4-FFF2-40B4-BE49-F238E27FC236}">
              <a16:creationId xmlns:a16="http://schemas.microsoft.com/office/drawing/2014/main" id="{3149DE82-4D14-4948-A7EB-71918994674B}"/>
            </a:ext>
          </a:extLst>
        </xdr:cNvPr>
        <xdr:cNvSpPr/>
      </xdr:nvSpPr>
      <xdr:spPr>
        <a:xfrm>
          <a:off x="13578840" y="1358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157118</xdr:rowOff>
    </xdr:from>
    <xdr:to>
      <xdr:col>76</xdr:col>
      <xdr:colOff>165100</xdr:colOff>
      <xdr:row>81</xdr:row>
      <xdr:rowOff>87268</xdr:rowOff>
    </xdr:to>
    <xdr:sp macro="" textlink="">
      <xdr:nvSpPr>
        <xdr:cNvPr id="652" name="フローチャート: 判断 651">
          <a:extLst>
            <a:ext uri="{FF2B5EF4-FFF2-40B4-BE49-F238E27FC236}">
              <a16:creationId xmlns:a16="http://schemas.microsoft.com/office/drawing/2014/main" id="{800AF981-C430-44D1-A76E-5F334A6C04A9}"/>
            </a:ext>
          </a:extLst>
        </xdr:cNvPr>
        <xdr:cNvSpPr/>
      </xdr:nvSpPr>
      <xdr:spPr>
        <a:xfrm>
          <a:off x="12804140" y="135683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21589</xdr:rowOff>
    </xdr:from>
    <xdr:to>
      <xdr:col>72</xdr:col>
      <xdr:colOff>38100</xdr:colOff>
      <xdr:row>81</xdr:row>
      <xdr:rowOff>123189</xdr:rowOff>
    </xdr:to>
    <xdr:sp macro="" textlink="">
      <xdr:nvSpPr>
        <xdr:cNvPr id="653" name="フローチャート: 判断 652">
          <a:extLst>
            <a:ext uri="{FF2B5EF4-FFF2-40B4-BE49-F238E27FC236}">
              <a16:creationId xmlns:a16="http://schemas.microsoft.com/office/drawing/2014/main" id="{84387424-BF39-4265-9181-323A339A8451}"/>
            </a:ext>
          </a:extLst>
        </xdr:cNvPr>
        <xdr:cNvSpPr/>
      </xdr:nvSpPr>
      <xdr:spPr>
        <a:xfrm>
          <a:off x="12029440" y="136004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F723FA7-2697-43EA-99E8-5613597E8F7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20FD872F-127C-4307-BC59-2F3354A0E113}"/>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8395DF8B-7D71-43DC-B1C3-5B000F35A4D6}"/>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36BAE5CB-8B75-4F61-96BE-73A003447CA2}"/>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A4DF7645-D878-4592-BB56-740586F0C03F}"/>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21589</xdr:rowOff>
    </xdr:from>
    <xdr:to>
      <xdr:col>85</xdr:col>
      <xdr:colOff>177800</xdr:colOff>
      <xdr:row>77</xdr:row>
      <xdr:rowOff>123189</xdr:rowOff>
    </xdr:to>
    <xdr:sp macro="" textlink="">
      <xdr:nvSpPr>
        <xdr:cNvPr id="659" name="楕円 658">
          <a:extLst>
            <a:ext uri="{FF2B5EF4-FFF2-40B4-BE49-F238E27FC236}">
              <a16:creationId xmlns:a16="http://schemas.microsoft.com/office/drawing/2014/main" id="{E9CE3F32-B908-48C9-901E-01FE32D51B4E}"/>
            </a:ext>
          </a:extLst>
        </xdr:cNvPr>
        <xdr:cNvSpPr/>
      </xdr:nvSpPr>
      <xdr:spPr>
        <a:xfrm>
          <a:off x="14325600" y="1292986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146066</xdr:rowOff>
    </xdr:from>
    <xdr:ext cx="405111" cy="259045"/>
    <xdr:sp macro="" textlink="">
      <xdr:nvSpPr>
        <xdr:cNvPr id="660" name="【消防施設】&#10;有形固定資産減価償却率該当値テキスト">
          <a:extLst>
            <a:ext uri="{FF2B5EF4-FFF2-40B4-BE49-F238E27FC236}">
              <a16:creationId xmlns:a16="http://schemas.microsoft.com/office/drawing/2014/main" id="{DE284804-EBB3-4C9B-8D1F-E500F6B8BFBE}"/>
            </a:ext>
          </a:extLst>
        </xdr:cNvPr>
        <xdr:cNvSpPr txBox="1"/>
      </xdr:nvSpPr>
      <xdr:spPr>
        <a:xfrm>
          <a:off x="14414500" y="1288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86905</xdr:rowOff>
    </xdr:from>
    <xdr:to>
      <xdr:col>81</xdr:col>
      <xdr:colOff>101600</xdr:colOff>
      <xdr:row>78</xdr:row>
      <xdr:rowOff>17055</xdr:rowOff>
    </xdr:to>
    <xdr:sp macro="" textlink="">
      <xdr:nvSpPr>
        <xdr:cNvPr id="661" name="楕円 660">
          <a:extLst>
            <a:ext uri="{FF2B5EF4-FFF2-40B4-BE49-F238E27FC236}">
              <a16:creationId xmlns:a16="http://schemas.microsoft.com/office/drawing/2014/main" id="{BF9469A4-193B-48F4-82BA-228CE8151D65}"/>
            </a:ext>
          </a:extLst>
        </xdr:cNvPr>
        <xdr:cNvSpPr/>
      </xdr:nvSpPr>
      <xdr:spPr>
        <a:xfrm>
          <a:off x="13578840" y="129951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72389</xdr:rowOff>
    </xdr:from>
    <xdr:to>
      <xdr:col>85</xdr:col>
      <xdr:colOff>127000</xdr:colOff>
      <xdr:row>77</xdr:row>
      <xdr:rowOff>137705</xdr:rowOff>
    </xdr:to>
    <xdr:cxnSp macro="">
      <xdr:nvCxnSpPr>
        <xdr:cNvPr id="662" name="直線コネクタ 661">
          <a:extLst>
            <a:ext uri="{FF2B5EF4-FFF2-40B4-BE49-F238E27FC236}">
              <a16:creationId xmlns:a16="http://schemas.microsoft.com/office/drawing/2014/main" id="{0234AAA7-49F2-405F-B3D7-93470B6E7643}"/>
            </a:ext>
          </a:extLst>
        </xdr:cNvPr>
        <xdr:cNvCxnSpPr/>
      </xdr:nvCxnSpPr>
      <xdr:spPr>
        <a:xfrm flipV="1">
          <a:off x="13629640" y="12980669"/>
          <a:ext cx="74676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162016</xdr:rowOff>
    </xdr:from>
    <xdr:to>
      <xdr:col>76</xdr:col>
      <xdr:colOff>165100</xdr:colOff>
      <xdr:row>78</xdr:row>
      <xdr:rowOff>92166</xdr:rowOff>
    </xdr:to>
    <xdr:sp macro="" textlink="">
      <xdr:nvSpPr>
        <xdr:cNvPr id="663" name="楕円 662">
          <a:extLst>
            <a:ext uri="{FF2B5EF4-FFF2-40B4-BE49-F238E27FC236}">
              <a16:creationId xmlns:a16="http://schemas.microsoft.com/office/drawing/2014/main" id="{D36115FA-0F2E-4437-9BB6-4BCF08D6BD55}"/>
            </a:ext>
          </a:extLst>
        </xdr:cNvPr>
        <xdr:cNvSpPr/>
      </xdr:nvSpPr>
      <xdr:spPr>
        <a:xfrm>
          <a:off x="12804140" y="130702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137705</xdr:rowOff>
    </xdr:from>
    <xdr:to>
      <xdr:col>81</xdr:col>
      <xdr:colOff>50800</xdr:colOff>
      <xdr:row>78</xdr:row>
      <xdr:rowOff>41366</xdr:rowOff>
    </xdr:to>
    <xdr:cxnSp macro="">
      <xdr:nvCxnSpPr>
        <xdr:cNvPr id="664" name="直線コネクタ 663">
          <a:extLst>
            <a:ext uri="{FF2B5EF4-FFF2-40B4-BE49-F238E27FC236}">
              <a16:creationId xmlns:a16="http://schemas.microsoft.com/office/drawing/2014/main" id="{B4BAE7EC-6F37-44E1-AA0A-859C5000961C}"/>
            </a:ext>
          </a:extLst>
        </xdr:cNvPr>
        <xdr:cNvCxnSpPr/>
      </xdr:nvCxnSpPr>
      <xdr:spPr>
        <a:xfrm flipV="1">
          <a:off x="12854940" y="13045985"/>
          <a:ext cx="774700" cy="7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101254</xdr:rowOff>
    </xdr:from>
    <xdr:ext cx="405111" cy="259045"/>
    <xdr:sp macro="" textlink="">
      <xdr:nvSpPr>
        <xdr:cNvPr id="665" name="n_1aveValue【消防施設】&#10;有形固定資産減価償却率">
          <a:extLst>
            <a:ext uri="{FF2B5EF4-FFF2-40B4-BE49-F238E27FC236}">
              <a16:creationId xmlns:a16="http://schemas.microsoft.com/office/drawing/2014/main" id="{6081AF43-3A03-40F2-AF04-BD1768EC379F}"/>
            </a:ext>
          </a:extLst>
        </xdr:cNvPr>
        <xdr:cNvSpPr txBox="1"/>
      </xdr:nvSpPr>
      <xdr:spPr>
        <a:xfrm>
          <a:off x="13437244" y="1368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78395</xdr:rowOff>
    </xdr:from>
    <xdr:ext cx="405111" cy="259045"/>
    <xdr:sp macro="" textlink="">
      <xdr:nvSpPr>
        <xdr:cNvPr id="666" name="n_2aveValue【消防施設】&#10;有形固定資産減価償却率">
          <a:extLst>
            <a:ext uri="{FF2B5EF4-FFF2-40B4-BE49-F238E27FC236}">
              <a16:creationId xmlns:a16="http://schemas.microsoft.com/office/drawing/2014/main" id="{6B4D49A1-8A53-419E-989C-9E644EDE85D0}"/>
            </a:ext>
          </a:extLst>
        </xdr:cNvPr>
        <xdr:cNvSpPr txBox="1"/>
      </xdr:nvSpPr>
      <xdr:spPr>
        <a:xfrm>
          <a:off x="12675244" y="1365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139716</xdr:rowOff>
    </xdr:from>
    <xdr:ext cx="405111" cy="259045"/>
    <xdr:sp macro="" textlink="">
      <xdr:nvSpPr>
        <xdr:cNvPr id="667" name="n_3aveValue【消防施設】&#10;有形固定資産減価償却率">
          <a:extLst>
            <a:ext uri="{FF2B5EF4-FFF2-40B4-BE49-F238E27FC236}">
              <a16:creationId xmlns:a16="http://schemas.microsoft.com/office/drawing/2014/main" id="{EFF228E0-8EFF-44DA-9067-CF06708DCAD6}"/>
            </a:ext>
          </a:extLst>
        </xdr:cNvPr>
        <xdr:cNvSpPr txBox="1"/>
      </xdr:nvSpPr>
      <xdr:spPr>
        <a:xfrm>
          <a:off x="11900544" y="13383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33582</xdr:rowOff>
    </xdr:from>
    <xdr:ext cx="405111" cy="259045"/>
    <xdr:sp macro="" textlink="">
      <xdr:nvSpPr>
        <xdr:cNvPr id="668" name="n_1mainValue【消防施設】&#10;有形固定資産減価償却率">
          <a:extLst>
            <a:ext uri="{FF2B5EF4-FFF2-40B4-BE49-F238E27FC236}">
              <a16:creationId xmlns:a16="http://schemas.microsoft.com/office/drawing/2014/main" id="{E9292001-43BB-46CF-9DBF-1EF3A8A0E537}"/>
            </a:ext>
          </a:extLst>
        </xdr:cNvPr>
        <xdr:cNvSpPr txBox="1"/>
      </xdr:nvSpPr>
      <xdr:spPr>
        <a:xfrm>
          <a:off x="13437244" y="1277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108693</xdr:rowOff>
    </xdr:from>
    <xdr:ext cx="405111" cy="259045"/>
    <xdr:sp macro="" textlink="">
      <xdr:nvSpPr>
        <xdr:cNvPr id="669" name="n_2mainValue【消防施設】&#10;有形固定資産減価償却率">
          <a:extLst>
            <a:ext uri="{FF2B5EF4-FFF2-40B4-BE49-F238E27FC236}">
              <a16:creationId xmlns:a16="http://schemas.microsoft.com/office/drawing/2014/main" id="{5D98EF59-0012-445D-BEAB-8E401D18EFE0}"/>
            </a:ext>
          </a:extLst>
        </xdr:cNvPr>
        <xdr:cNvSpPr txBox="1"/>
      </xdr:nvSpPr>
      <xdr:spPr>
        <a:xfrm>
          <a:off x="12675244" y="1284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0" name="正方形/長方形 669">
          <a:extLst>
            <a:ext uri="{FF2B5EF4-FFF2-40B4-BE49-F238E27FC236}">
              <a16:creationId xmlns:a16="http://schemas.microsoft.com/office/drawing/2014/main" id="{9BBE6C2E-EB5E-4AC9-91B0-DEDA5BB87BDF}"/>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1" name="正方形/長方形 670">
          <a:extLst>
            <a:ext uri="{FF2B5EF4-FFF2-40B4-BE49-F238E27FC236}">
              <a16:creationId xmlns:a16="http://schemas.microsoft.com/office/drawing/2014/main" id="{65A76244-3B29-4905-8BDF-A0BD9B6FBE9A}"/>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2" name="正方形/長方形 671">
          <a:extLst>
            <a:ext uri="{FF2B5EF4-FFF2-40B4-BE49-F238E27FC236}">
              <a16:creationId xmlns:a16="http://schemas.microsoft.com/office/drawing/2014/main" id="{1F5B655C-E14C-4F41-BC1C-B9FEEFED8568}"/>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3" name="正方形/長方形 672">
          <a:extLst>
            <a:ext uri="{FF2B5EF4-FFF2-40B4-BE49-F238E27FC236}">
              <a16:creationId xmlns:a16="http://schemas.microsoft.com/office/drawing/2014/main" id="{BA168D8B-5155-4451-8C48-525DD3C6EE82}"/>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4" name="正方形/長方形 673">
          <a:extLst>
            <a:ext uri="{FF2B5EF4-FFF2-40B4-BE49-F238E27FC236}">
              <a16:creationId xmlns:a16="http://schemas.microsoft.com/office/drawing/2014/main" id="{F18986D1-1182-44AD-8918-F849440E0D4E}"/>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5" name="正方形/長方形 674">
          <a:extLst>
            <a:ext uri="{FF2B5EF4-FFF2-40B4-BE49-F238E27FC236}">
              <a16:creationId xmlns:a16="http://schemas.microsoft.com/office/drawing/2014/main" id="{6CB84E92-098D-462D-A088-BABBA8510819}"/>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6" name="正方形/長方形 675">
          <a:extLst>
            <a:ext uri="{FF2B5EF4-FFF2-40B4-BE49-F238E27FC236}">
              <a16:creationId xmlns:a16="http://schemas.microsoft.com/office/drawing/2014/main" id="{7CED2110-9852-48FB-AABF-4F6EEE234079}"/>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7" name="正方形/長方形 676">
          <a:extLst>
            <a:ext uri="{FF2B5EF4-FFF2-40B4-BE49-F238E27FC236}">
              <a16:creationId xmlns:a16="http://schemas.microsoft.com/office/drawing/2014/main" id="{9A7B2880-FCA3-47E9-9451-4E6C2A096A05}"/>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8" name="テキスト ボックス 677">
          <a:extLst>
            <a:ext uri="{FF2B5EF4-FFF2-40B4-BE49-F238E27FC236}">
              <a16:creationId xmlns:a16="http://schemas.microsoft.com/office/drawing/2014/main" id="{2686348A-D87C-46A4-9BA6-05C92844632E}"/>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9" name="直線コネクタ 678">
          <a:extLst>
            <a:ext uri="{FF2B5EF4-FFF2-40B4-BE49-F238E27FC236}">
              <a16:creationId xmlns:a16="http://schemas.microsoft.com/office/drawing/2014/main" id="{3F3C0B38-165F-49D5-AEF1-BF5FB1464053}"/>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0" name="直線コネクタ 679">
          <a:extLst>
            <a:ext uri="{FF2B5EF4-FFF2-40B4-BE49-F238E27FC236}">
              <a16:creationId xmlns:a16="http://schemas.microsoft.com/office/drawing/2014/main" id="{7A1B9955-F670-46CE-BC89-CF64939DE5D0}"/>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1" name="テキスト ボックス 680">
          <a:extLst>
            <a:ext uri="{FF2B5EF4-FFF2-40B4-BE49-F238E27FC236}">
              <a16:creationId xmlns:a16="http://schemas.microsoft.com/office/drawing/2014/main" id="{724E298F-100F-44F2-B2A8-A0C97650CE97}"/>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2" name="直線コネクタ 681">
          <a:extLst>
            <a:ext uri="{FF2B5EF4-FFF2-40B4-BE49-F238E27FC236}">
              <a16:creationId xmlns:a16="http://schemas.microsoft.com/office/drawing/2014/main" id="{EB9F5261-D07E-4F12-9C5C-9BF12146E68A}"/>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3" name="テキスト ボックス 682">
          <a:extLst>
            <a:ext uri="{FF2B5EF4-FFF2-40B4-BE49-F238E27FC236}">
              <a16:creationId xmlns:a16="http://schemas.microsoft.com/office/drawing/2014/main" id="{1CCE2C4E-B268-46B2-8A4B-D319206F2BC6}"/>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4" name="直線コネクタ 683">
          <a:extLst>
            <a:ext uri="{FF2B5EF4-FFF2-40B4-BE49-F238E27FC236}">
              <a16:creationId xmlns:a16="http://schemas.microsoft.com/office/drawing/2014/main" id="{55DB8C8D-1BD8-407E-B464-61551CF70FDC}"/>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5" name="テキスト ボックス 684">
          <a:extLst>
            <a:ext uri="{FF2B5EF4-FFF2-40B4-BE49-F238E27FC236}">
              <a16:creationId xmlns:a16="http://schemas.microsoft.com/office/drawing/2014/main" id="{DE6ED021-105E-440D-A523-276BE2F5E2C6}"/>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6" name="直線コネクタ 685">
          <a:extLst>
            <a:ext uri="{FF2B5EF4-FFF2-40B4-BE49-F238E27FC236}">
              <a16:creationId xmlns:a16="http://schemas.microsoft.com/office/drawing/2014/main" id="{07FEE0A4-FA3E-48B5-A15A-2BD5C7E0B4F7}"/>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7" name="テキスト ボックス 686">
          <a:extLst>
            <a:ext uri="{FF2B5EF4-FFF2-40B4-BE49-F238E27FC236}">
              <a16:creationId xmlns:a16="http://schemas.microsoft.com/office/drawing/2014/main" id="{A03CC2FC-AFFE-492C-B20B-6523D645CF3E}"/>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8" name="直線コネクタ 687">
          <a:extLst>
            <a:ext uri="{FF2B5EF4-FFF2-40B4-BE49-F238E27FC236}">
              <a16:creationId xmlns:a16="http://schemas.microsoft.com/office/drawing/2014/main" id="{E89937F5-62A5-4FF0-8009-3D680A32BC2D}"/>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89" name="テキスト ボックス 688">
          <a:extLst>
            <a:ext uri="{FF2B5EF4-FFF2-40B4-BE49-F238E27FC236}">
              <a16:creationId xmlns:a16="http://schemas.microsoft.com/office/drawing/2014/main" id="{99C3A592-F8A4-4EE9-B923-B37DD711B3C2}"/>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0" name="直線コネクタ 689">
          <a:extLst>
            <a:ext uri="{FF2B5EF4-FFF2-40B4-BE49-F238E27FC236}">
              <a16:creationId xmlns:a16="http://schemas.microsoft.com/office/drawing/2014/main" id="{5DB06B2E-7A7D-4B22-92CB-07057F26DE9F}"/>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1" name="テキスト ボックス 690">
          <a:extLst>
            <a:ext uri="{FF2B5EF4-FFF2-40B4-BE49-F238E27FC236}">
              <a16:creationId xmlns:a16="http://schemas.microsoft.com/office/drawing/2014/main" id="{BE7E575A-20D6-48B9-B73E-C567A4F669BF}"/>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2" name="直線コネクタ 691">
          <a:extLst>
            <a:ext uri="{FF2B5EF4-FFF2-40B4-BE49-F238E27FC236}">
              <a16:creationId xmlns:a16="http://schemas.microsoft.com/office/drawing/2014/main" id="{DAE8B47D-B5DB-43E1-B5E2-252DAEB3AFA5}"/>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3" name="テキスト ボックス 692">
          <a:extLst>
            <a:ext uri="{FF2B5EF4-FFF2-40B4-BE49-F238E27FC236}">
              <a16:creationId xmlns:a16="http://schemas.microsoft.com/office/drawing/2014/main" id="{354209DB-F3C1-4C8E-8D96-0BE9CE38AF2C}"/>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4" name="【消防施設】&#10;一人当たり面積グラフ枠">
          <a:extLst>
            <a:ext uri="{FF2B5EF4-FFF2-40B4-BE49-F238E27FC236}">
              <a16:creationId xmlns:a16="http://schemas.microsoft.com/office/drawing/2014/main" id="{68200BD1-97FD-49B6-A40D-583DE5B28FDB}"/>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87086</xdr:rowOff>
    </xdr:to>
    <xdr:cxnSp macro="">
      <xdr:nvCxnSpPr>
        <xdr:cNvPr id="695" name="直線コネクタ 694">
          <a:extLst>
            <a:ext uri="{FF2B5EF4-FFF2-40B4-BE49-F238E27FC236}">
              <a16:creationId xmlns:a16="http://schemas.microsoft.com/office/drawing/2014/main" id="{FEF8BD49-785F-4761-9ACF-BE8137234077}"/>
            </a:ext>
          </a:extLst>
        </xdr:cNvPr>
        <xdr:cNvCxnSpPr/>
      </xdr:nvCxnSpPr>
      <xdr:spPr>
        <a:xfrm flipV="1">
          <a:off x="19509104" y="13114020"/>
          <a:ext cx="0" cy="1390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696" name="【消防施設】&#10;一人当たり面積最小値テキスト">
          <a:extLst>
            <a:ext uri="{FF2B5EF4-FFF2-40B4-BE49-F238E27FC236}">
              <a16:creationId xmlns:a16="http://schemas.microsoft.com/office/drawing/2014/main" id="{FC977FDE-C115-4F1C-8D16-24D47083041F}"/>
            </a:ext>
          </a:extLst>
        </xdr:cNvPr>
        <xdr:cNvSpPr txBox="1"/>
      </xdr:nvSpPr>
      <xdr:spPr>
        <a:xfrm>
          <a:off x="19547840" y="145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697" name="直線コネクタ 696">
          <a:extLst>
            <a:ext uri="{FF2B5EF4-FFF2-40B4-BE49-F238E27FC236}">
              <a16:creationId xmlns:a16="http://schemas.microsoft.com/office/drawing/2014/main" id="{FB145131-6EBB-4F2C-A56B-EB0844E4EB21}"/>
            </a:ext>
          </a:extLst>
        </xdr:cNvPr>
        <xdr:cNvCxnSpPr/>
      </xdr:nvCxnSpPr>
      <xdr:spPr>
        <a:xfrm>
          <a:off x="19443700" y="145041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98" name="【消防施設】&#10;一人当たり面積最大値テキスト">
          <a:extLst>
            <a:ext uri="{FF2B5EF4-FFF2-40B4-BE49-F238E27FC236}">
              <a16:creationId xmlns:a16="http://schemas.microsoft.com/office/drawing/2014/main" id="{4CC99B37-D987-4433-842E-F38BFD664097}"/>
            </a:ext>
          </a:extLst>
        </xdr:cNvPr>
        <xdr:cNvSpPr txBox="1"/>
      </xdr:nvSpPr>
      <xdr:spPr>
        <a:xfrm>
          <a:off x="19547840" y="128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99" name="直線コネクタ 698">
          <a:extLst>
            <a:ext uri="{FF2B5EF4-FFF2-40B4-BE49-F238E27FC236}">
              <a16:creationId xmlns:a16="http://schemas.microsoft.com/office/drawing/2014/main" id="{CE2A7C51-3D9C-45D5-B2B9-ABFE63B2FCDC}"/>
            </a:ext>
          </a:extLst>
        </xdr:cNvPr>
        <xdr:cNvCxnSpPr/>
      </xdr:nvCxnSpPr>
      <xdr:spPr>
        <a:xfrm>
          <a:off x="1944370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104520</xdr:rowOff>
    </xdr:from>
    <xdr:ext cx="469744" cy="259045"/>
    <xdr:sp macro="" textlink="">
      <xdr:nvSpPr>
        <xdr:cNvPr id="700" name="【消防施設】&#10;一人当たり面積平均値テキスト">
          <a:extLst>
            <a:ext uri="{FF2B5EF4-FFF2-40B4-BE49-F238E27FC236}">
              <a16:creationId xmlns:a16="http://schemas.microsoft.com/office/drawing/2014/main" id="{86F6EDAA-A3F6-40EC-91BF-45E7AE40A855}"/>
            </a:ext>
          </a:extLst>
        </xdr:cNvPr>
        <xdr:cNvSpPr txBox="1"/>
      </xdr:nvSpPr>
      <xdr:spPr>
        <a:xfrm>
          <a:off x="19547840" y="14018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126093</xdr:rowOff>
    </xdr:from>
    <xdr:to>
      <xdr:col>116</xdr:col>
      <xdr:colOff>114300</xdr:colOff>
      <xdr:row>84</xdr:row>
      <xdr:rowOff>56243</xdr:rowOff>
    </xdr:to>
    <xdr:sp macro="" textlink="">
      <xdr:nvSpPr>
        <xdr:cNvPr id="701" name="フローチャート: 判断 700">
          <a:extLst>
            <a:ext uri="{FF2B5EF4-FFF2-40B4-BE49-F238E27FC236}">
              <a16:creationId xmlns:a16="http://schemas.microsoft.com/office/drawing/2014/main" id="{457391A2-D3CE-413D-A509-46E98ACC78DA}"/>
            </a:ext>
          </a:extLst>
        </xdr:cNvPr>
        <xdr:cNvSpPr/>
      </xdr:nvSpPr>
      <xdr:spPr>
        <a:xfrm>
          <a:off x="19458940" y="140402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28121</xdr:rowOff>
    </xdr:from>
    <xdr:to>
      <xdr:col>112</xdr:col>
      <xdr:colOff>38100</xdr:colOff>
      <xdr:row>83</xdr:row>
      <xdr:rowOff>129721</xdr:rowOff>
    </xdr:to>
    <xdr:sp macro="" textlink="">
      <xdr:nvSpPr>
        <xdr:cNvPr id="702" name="フローチャート: 判断 701">
          <a:extLst>
            <a:ext uri="{FF2B5EF4-FFF2-40B4-BE49-F238E27FC236}">
              <a16:creationId xmlns:a16="http://schemas.microsoft.com/office/drawing/2014/main" id="{1FA69962-DF24-48A0-85AC-6989985EBE40}"/>
            </a:ext>
          </a:extLst>
        </xdr:cNvPr>
        <xdr:cNvSpPr/>
      </xdr:nvSpPr>
      <xdr:spPr>
        <a:xfrm>
          <a:off x="18735040" y="139422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60779</xdr:rowOff>
    </xdr:from>
    <xdr:to>
      <xdr:col>107</xdr:col>
      <xdr:colOff>101600</xdr:colOff>
      <xdr:row>83</xdr:row>
      <xdr:rowOff>162379</xdr:rowOff>
    </xdr:to>
    <xdr:sp macro="" textlink="">
      <xdr:nvSpPr>
        <xdr:cNvPr id="703" name="フローチャート: 判断 702">
          <a:extLst>
            <a:ext uri="{FF2B5EF4-FFF2-40B4-BE49-F238E27FC236}">
              <a16:creationId xmlns:a16="http://schemas.microsoft.com/office/drawing/2014/main" id="{50874AB7-A13B-46CB-B5D7-C5510577BECE}"/>
            </a:ext>
          </a:extLst>
        </xdr:cNvPr>
        <xdr:cNvSpPr/>
      </xdr:nvSpPr>
      <xdr:spPr>
        <a:xfrm>
          <a:off x="17937480" y="139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04" name="フローチャート: 判断 703">
          <a:extLst>
            <a:ext uri="{FF2B5EF4-FFF2-40B4-BE49-F238E27FC236}">
              <a16:creationId xmlns:a16="http://schemas.microsoft.com/office/drawing/2014/main" id="{87781F5A-9BC9-4AB6-8451-0FE721E95692}"/>
            </a:ext>
          </a:extLst>
        </xdr:cNvPr>
        <xdr:cNvSpPr/>
      </xdr:nvSpPr>
      <xdr:spPr>
        <a:xfrm>
          <a:off x="1716278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A171F835-CAB0-4CF3-81DD-BB7C1B9043F5}"/>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FAFDEEB7-25DB-4C49-921B-DA275B19145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D02FAA42-4097-40F3-A9AE-A2C5C5FBB5AD}"/>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3711F014-7DA2-45F7-B9C6-308B7188453C}"/>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5A24D400-0A03-461A-A326-2319467C1A5C}"/>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710" name="楕円 709">
          <a:extLst>
            <a:ext uri="{FF2B5EF4-FFF2-40B4-BE49-F238E27FC236}">
              <a16:creationId xmlns:a16="http://schemas.microsoft.com/office/drawing/2014/main" id="{A9609F12-005D-4C96-B222-D8246C989C34}"/>
            </a:ext>
          </a:extLst>
        </xdr:cNvPr>
        <xdr:cNvSpPr/>
      </xdr:nvSpPr>
      <xdr:spPr>
        <a:xfrm>
          <a:off x="19458940" y="1392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34670</xdr:rowOff>
    </xdr:from>
    <xdr:ext cx="469744" cy="259045"/>
    <xdr:sp macro="" textlink="">
      <xdr:nvSpPr>
        <xdr:cNvPr id="711" name="【消防施設】&#10;一人当たり面積該当値テキスト">
          <a:extLst>
            <a:ext uri="{FF2B5EF4-FFF2-40B4-BE49-F238E27FC236}">
              <a16:creationId xmlns:a16="http://schemas.microsoft.com/office/drawing/2014/main" id="{026F2DBB-55A3-46C1-8B0F-602761E12EFC}"/>
            </a:ext>
          </a:extLst>
        </xdr:cNvPr>
        <xdr:cNvSpPr txBox="1"/>
      </xdr:nvSpPr>
      <xdr:spPr>
        <a:xfrm>
          <a:off x="19547840" y="1378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28121</xdr:rowOff>
    </xdr:from>
    <xdr:to>
      <xdr:col>112</xdr:col>
      <xdr:colOff>38100</xdr:colOff>
      <xdr:row>83</xdr:row>
      <xdr:rowOff>129721</xdr:rowOff>
    </xdr:to>
    <xdr:sp macro="" textlink="">
      <xdr:nvSpPr>
        <xdr:cNvPr id="712" name="楕円 711">
          <a:extLst>
            <a:ext uri="{FF2B5EF4-FFF2-40B4-BE49-F238E27FC236}">
              <a16:creationId xmlns:a16="http://schemas.microsoft.com/office/drawing/2014/main" id="{53167F46-D5D6-454A-BC0E-BACB4FC0C288}"/>
            </a:ext>
          </a:extLst>
        </xdr:cNvPr>
        <xdr:cNvSpPr/>
      </xdr:nvSpPr>
      <xdr:spPr>
        <a:xfrm>
          <a:off x="18735040" y="139422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62593</xdr:rowOff>
    </xdr:from>
    <xdr:to>
      <xdr:col>116</xdr:col>
      <xdr:colOff>63500</xdr:colOff>
      <xdr:row>83</xdr:row>
      <xdr:rowOff>78921</xdr:rowOff>
    </xdr:to>
    <xdr:cxnSp macro="">
      <xdr:nvCxnSpPr>
        <xdr:cNvPr id="713" name="直線コネクタ 712">
          <a:extLst>
            <a:ext uri="{FF2B5EF4-FFF2-40B4-BE49-F238E27FC236}">
              <a16:creationId xmlns:a16="http://schemas.microsoft.com/office/drawing/2014/main" id="{6BA738C5-0AF3-4307-866A-50E37A0169D3}"/>
            </a:ext>
          </a:extLst>
        </xdr:cNvPr>
        <xdr:cNvCxnSpPr/>
      </xdr:nvCxnSpPr>
      <xdr:spPr>
        <a:xfrm flipV="1">
          <a:off x="18778220" y="13976713"/>
          <a:ext cx="7315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28121</xdr:rowOff>
    </xdr:from>
    <xdr:to>
      <xdr:col>107</xdr:col>
      <xdr:colOff>101600</xdr:colOff>
      <xdr:row>83</xdr:row>
      <xdr:rowOff>129721</xdr:rowOff>
    </xdr:to>
    <xdr:sp macro="" textlink="">
      <xdr:nvSpPr>
        <xdr:cNvPr id="714" name="楕円 713">
          <a:extLst>
            <a:ext uri="{FF2B5EF4-FFF2-40B4-BE49-F238E27FC236}">
              <a16:creationId xmlns:a16="http://schemas.microsoft.com/office/drawing/2014/main" id="{91AFFA57-38B0-455F-93C7-FC26B1DDFAC6}"/>
            </a:ext>
          </a:extLst>
        </xdr:cNvPr>
        <xdr:cNvSpPr/>
      </xdr:nvSpPr>
      <xdr:spPr>
        <a:xfrm>
          <a:off x="17937480" y="1394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78921</xdr:rowOff>
    </xdr:from>
    <xdr:to>
      <xdr:col>111</xdr:col>
      <xdr:colOff>177800</xdr:colOff>
      <xdr:row>83</xdr:row>
      <xdr:rowOff>78921</xdr:rowOff>
    </xdr:to>
    <xdr:cxnSp macro="">
      <xdr:nvCxnSpPr>
        <xdr:cNvPr id="715" name="直線コネクタ 714">
          <a:extLst>
            <a:ext uri="{FF2B5EF4-FFF2-40B4-BE49-F238E27FC236}">
              <a16:creationId xmlns:a16="http://schemas.microsoft.com/office/drawing/2014/main" id="{1944E33A-1684-47D4-8978-C7D0A6ADB7A2}"/>
            </a:ext>
          </a:extLst>
        </xdr:cNvPr>
        <xdr:cNvCxnSpPr/>
      </xdr:nvCxnSpPr>
      <xdr:spPr>
        <a:xfrm>
          <a:off x="17988280" y="1399304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120848</xdr:rowOff>
    </xdr:from>
    <xdr:ext cx="469744" cy="259045"/>
    <xdr:sp macro="" textlink="">
      <xdr:nvSpPr>
        <xdr:cNvPr id="716" name="n_1aveValue【消防施設】&#10;一人当たり面積">
          <a:extLst>
            <a:ext uri="{FF2B5EF4-FFF2-40B4-BE49-F238E27FC236}">
              <a16:creationId xmlns:a16="http://schemas.microsoft.com/office/drawing/2014/main" id="{C307DF63-C340-4BF7-90E3-1A3C5030FA7E}"/>
            </a:ext>
          </a:extLst>
        </xdr:cNvPr>
        <xdr:cNvSpPr txBox="1"/>
      </xdr:nvSpPr>
      <xdr:spPr>
        <a:xfrm>
          <a:off x="18561127" y="1403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153506</xdr:rowOff>
    </xdr:from>
    <xdr:ext cx="469744" cy="259045"/>
    <xdr:sp macro="" textlink="">
      <xdr:nvSpPr>
        <xdr:cNvPr id="717" name="n_2aveValue【消防施設】&#10;一人当たり面積">
          <a:extLst>
            <a:ext uri="{FF2B5EF4-FFF2-40B4-BE49-F238E27FC236}">
              <a16:creationId xmlns:a16="http://schemas.microsoft.com/office/drawing/2014/main" id="{F574C73A-AE7E-4844-B968-514B9CA500FD}"/>
            </a:ext>
          </a:extLst>
        </xdr:cNvPr>
        <xdr:cNvSpPr txBox="1"/>
      </xdr:nvSpPr>
      <xdr:spPr>
        <a:xfrm>
          <a:off x="17776267" y="1406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718" name="n_3aveValue【消防施設】&#10;一人当たり面積">
          <a:extLst>
            <a:ext uri="{FF2B5EF4-FFF2-40B4-BE49-F238E27FC236}">
              <a16:creationId xmlns:a16="http://schemas.microsoft.com/office/drawing/2014/main" id="{81FBE943-71CA-4A9D-97DD-642E9B06C71D}"/>
            </a:ext>
          </a:extLst>
        </xdr:cNvPr>
        <xdr:cNvSpPr txBox="1"/>
      </xdr:nvSpPr>
      <xdr:spPr>
        <a:xfrm>
          <a:off x="1700156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146248</xdr:rowOff>
    </xdr:from>
    <xdr:ext cx="469744" cy="259045"/>
    <xdr:sp macro="" textlink="">
      <xdr:nvSpPr>
        <xdr:cNvPr id="719" name="n_1mainValue【消防施設】&#10;一人当たり面積">
          <a:extLst>
            <a:ext uri="{FF2B5EF4-FFF2-40B4-BE49-F238E27FC236}">
              <a16:creationId xmlns:a16="http://schemas.microsoft.com/office/drawing/2014/main" id="{1BBBA505-F09B-412F-A382-B2312F25764A}"/>
            </a:ext>
          </a:extLst>
        </xdr:cNvPr>
        <xdr:cNvSpPr txBox="1"/>
      </xdr:nvSpPr>
      <xdr:spPr>
        <a:xfrm>
          <a:off x="18561127" y="1372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146248</xdr:rowOff>
    </xdr:from>
    <xdr:ext cx="469744" cy="259045"/>
    <xdr:sp macro="" textlink="">
      <xdr:nvSpPr>
        <xdr:cNvPr id="720" name="n_2mainValue【消防施設】&#10;一人当たり面積">
          <a:extLst>
            <a:ext uri="{FF2B5EF4-FFF2-40B4-BE49-F238E27FC236}">
              <a16:creationId xmlns:a16="http://schemas.microsoft.com/office/drawing/2014/main" id="{14F3D231-F274-4EB6-86A9-4522AD4E9B62}"/>
            </a:ext>
          </a:extLst>
        </xdr:cNvPr>
        <xdr:cNvSpPr txBox="1"/>
      </xdr:nvSpPr>
      <xdr:spPr>
        <a:xfrm>
          <a:off x="17776267" y="1372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1" name="正方形/長方形 720">
          <a:extLst>
            <a:ext uri="{FF2B5EF4-FFF2-40B4-BE49-F238E27FC236}">
              <a16:creationId xmlns:a16="http://schemas.microsoft.com/office/drawing/2014/main" id="{EF68A590-F894-46BE-948E-E0E43CF5F40C}"/>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2" name="正方形/長方形 721">
          <a:extLst>
            <a:ext uri="{FF2B5EF4-FFF2-40B4-BE49-F238E27FC236}">
              <a16:creationId xmlns:a16="http://schemas.microsoft.com/office/drawing/2014/main" id="{89171412-5620-466E-BAE6-C6B03E3C66CD}"/>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3" name="正方形/長方形 722">
          <a:extLst>
            <a:ext uri="{FF2B5EF4-FFF2-40B4-BE49-F238E27FC236}">
              <a16:creationId xmlns:a16="http://schemas.microsoft.com/office/drawing/2014/main" id="{9489A39F-AE9E-405C-B706-8711B71FE7EC}"/>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4" name="正方形/長方形 723">
          <a:extLst>
            <a:ext uri="{FF2B5EF4-FFF2-40B4-BE49-F238E27FC236}">
              <a16:creationId xmlns:a16="http://schemas.microsoft.com/office/drawing/2014/main" id="{24F97DD6-67A9-4122-9472-4CC01E04389B}"/>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5" name="正方形/長方形 724">
          <a:extLst>
            <a:ext uri="{FF2B5EF4-FFF2-40B4-BE49-F238E27FC236}">
              <a16:creationId xmlns:a16="http://schemas.microsoft.com/office/drawing/2014/main" id="{5A737071-9A66-430D-9DAB-9A79CF01A9F3}"/>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6" name="正方形/長方形 725">
          <a:extLst>
            <a:ext uri="{FF2B5EF4-FFF2-40B4-BE49-F238E27FC236}">
              <a16:creationId xmlns:a16="http://schemas.microsoft.com/office/drawing/2014/main" id="{3C4617B2-6B05-4C55-949C-364B2CB483CA}"/>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7" name="正方形/長方形 726">
          <a:extLst>
            <a:ext uri="{FF2B5EF4-FFF2-40B4-BE49-F238E27FC236}">
              <a16:creationId xmlns:a16="http://schemas.microsoft.com/office/drawing/2014/main" id="{E6E5AF8F-9633-47FB-A1D0-7DDEF2D74E72}"/>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正方形/長方形 727">
          <a:extLst>
            <a:ext uri="{FF2B5EF4-FFF2-40B4-BE49-F238E27FC236}">
              <a16:creationId xmlns:a16="http://schemas.microsoft.com/office/drawing/2014/main" id="{78F063C3-3EA0-4546-9FAC-0D0191C9EF7D}"/>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9" name="テキスト ボックス 728">
          <a:extLst>
            <a:ext uri="{FF2B5EF4-FFF2-40B4-BE49-F238E27FC236}">
              <a16:creationId xmlns:a16="http://schemas.microsoft.com/office/drawing/2014/main" id="{34B87C26-3AC9-4395-9EF1-E9B599FAEE06}"/>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0" name="直線コネクタ 729">
          <a:extLst>
            <a:ext uri="{FF2B5EF4-FFF2-40B4-BE49-F238E27FC236}">
              <a16:creationId xmlns:a16="http://schemas.microsoft.com/office/drawing/2014/main" id="{A94EC62C-EA10-4377-AD50-3CAB9A67656C}"/>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31" name="テキスト ボックス 730">
          <a:extLst>
            <a:ext uri="{FF2B5EF4-FFF2-40B4-BE49-F238E27FC236}">
              <a16:creationId xmlns:a16="http://schemas.microsoft.com/office/drawing/2014/main" id="{1866A6E5-D753-45F9-B3B4-25F48E26FD5C}"/>
            </a:ext>
          </a:extLst>
        </xdr:cNvPr>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2" name="直線コネクタ 731">
          <a:extLst>
            <a:ext uri="{FF2B5EF4-FFF2-40B4-BE49-F238E27FC236}">
              <a16:creationId xmlns:a16="http://schemas.microsoft.com/office/drawing/2014/main" id="{11FF4679-5AE4-4BF0-8BC1-29244DB8CE55}"/>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33" name="テキスト ボックス 732">
          <a:extLst>
            <a:ext uri="{FF2B5EF4-FFF2-40B4-BE49-F238E27FC236}">
              <a16:creationId xmlns:a16="http://schemas.microsoft.com/office/drawing/2014/main" id="{00F4CF0F-5A65-4555-B793-79EE06FB6C5B}"/>
            </a:ext>
          </a:extLst>
        </xdr:cNvPr>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4" name="直線コネクタ 733">
          <a:extLst>
            <a:ext uri="{FF2B5EF4-FFF2-40B4-BE49-F238E27FC236}">
              <a16:creationId xmlns:a16="http://schemas.microsoft.com/office/drawing/2014/main" id="{A8806588-0E89-4A0E-ADD9-2729E776B4CF}"/>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5" name="テキスト ボックス 734">
          <a:extLst>
            <a:ext uri="{FF2B5EF4-FFF2-40B4-BE49-F238E27FC236}">
              <a16:creationId xmlns:a16="http://schemas.microsoft.com/office/drawing/2014/main" id="{527B8924-C7F1-46DD-BD3C-A358DE8BF6CD}"/>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6" name="直線コネクタ 735">
          <a:extLst>
            <a:ext uri="{FF2B5EF4-FFF2-40B4-BE49-F238E27FC236}">
              <a16:creationId xmlns:a16="http://schemas.microsoft.com/office/drawing/2014/main" id="{91C184B4-9859-4ACC-BDB9-83ED7D6D5EAF}"/>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7" name="テキスト ボックス 736">
          <a:extLst>
            <a:ext uri="{FF2B5EF4-FFF2-40B4-BE49-F238E27FC236}">
              <a16:creationId xmlns:a16="http://schemas.microsoft.com/office/drawing/2014/main" id="{37893925-8822-4214-BFEB-A9C4125C1DB2}"/>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8" name="直線コネクタ 737">
          <a:extLst>
            <a:ext uri="{FF2B5EF4-FFF2-40B4-BE49-F238E27FC236}">
              <a16:creationId xmlns:a16="http://schemas.microsoft.com/office/drawing/2014/main" id="{A1F622F9-9D71-4B1F-9174-393E65797758}"/>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9" name="テキスト ボックス 738">
          <a:extLst>
            <a:ext uri="{FF2B5EF4-FFF2-40B4-BE49-F238E27FC236}">
              <a16:creationId xmlns:a16="http://schemas.microsoft.com/office/drawing/2014/main" id="{1EE9DCDE-E022-41D7-9643-EA43C17D6DE4}"/>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0" name="直線コネクタ 739">
          <a:extLst>
            <a:ext uri="{FF2B5EF4-FFF2-40B4-BE49-F238E27FC236}">
              <a16:creationId xmlns:a16="http://schemas.microsoft.com/office/drawing/2014/main" id="{938D95D7-6A91-4D77-9E45-52296FFB08C3}"/>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41" name="テキスト ボックス 740">
          <a:extLst>
            <a:ext uri="{FF2B5EF4-FFF2-40B4-BE49-F238E27FC236}">
              <a16:creationId xmlns:a16="http://schemas.microsoft.com/office/drawing/2014/main" id="{BCBC234D-EB5D-49DB-9725-15828493F916}"/>
            </a:ext>
          </a:extLst>
        </xdr:cNvPr>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2" name="直線コネクタ 741">
          <a:extLst>
            <a:ext uri="{FF2B5EF4-FFF2-40B4-BE49-F238E27FC236}">
              <a16:creationId xmlns:a16="http://schemas.microsoft.com/office/drawing/2014/main" id="{EC0146C7-AC2D-470C-B8D8-89F29BC98E7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3" name="テキスト ボックス 742">
          <a:extLst>
            <a:ext uri="{FF2B5EF4-FFF2-40B4-BE49-F238E27FC236}">
              <a16:creationId xmlns:a16="http://schemas.microsoft.com/office/drawing/2014/main" id="{31271A18-DE81-4F11-9D6C-66DFE3E260EA}"/>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4" name="【庁舎】&#10;有形固定資産減価償却率グラフ枠">
          <a:extLst>
            <a:ext uri="{FF2B5EF4-FFF2-40B4-BE49-F238E27FC236}">
              <a16:creationId xmlns:a16="http://schemas.microsoft.com/office/drawing/2014/main" id="{12F2F396-7A41-435E-976B-28687EA1C3DA}"/>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140970</xdr:rowOff>
    </xdr:from>
    <xdr:to>
      <xdr:col>85</xdr:col>
      <xdr:colOff>126364</xdr:colOff>
      <xdr:row>107</xdr:row>
      <xdr:rowOff>76200</xdr:rowOff>
    </xdr:to>
    <xdr:cxnSp macro="">
      <xdr:nvCxnSpPr>
        <xdr:cNvPr id="745" name="直線コネクタ 744">
          <a:extLst>
            <a:ext uri="{FF2B5EF4-FFF2-40B4-BE49-F238E27FC236}">
              <a16:creationId xmlns:a16="http://schemas.microsoft.com/office/drawing/2014/main" id="{4C7652EE-1C38-4342-B944-E802CC843390}"/>
            </a:ext>
          </a:extLst>
        </xdr:cNvPr>
        <xdr:cNvCxnSpPr/>
      </xdr:nvCxnSpPr>
      <xdr:spPr>
        <a:xfrm flipV="1">
          <a:off x="14375764" y="1690497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80027</xdr:rowOff>
    </xdr:from>
    <xdr:ext cx="405111" cy="259045"/>
    <xdr:sp macro="" textlink="">
      <xdr:nvSpPr>
        <xdr:cNvPr id="746" name="【庁舎】&#10;有形固定資産減価償却率最小値テキスト">
          <a:extLst>
            <a:ext uri="{FF2B5EF4-FFF2-40B4-BE49-F238E27FC236}">
              <a16:creationId xmlns:a16="http://schemas.microsoft.com/office/drawing/2014/main" id="{A4AC71A4-F884-49E7-A480-57C079FA2CBC}"/>
            </a:ext>
          </a:extLst>
        </xdr:cNvPr>
        <xdr:cNvSpPr txBox="1"/>
      </xdr:nvSpPr>
      <xdr:spPr>
        <a:xfrm>
          <a:off x="14414500"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76200</xdr:rowOff>
    </xdr:from>
    <xdr:to>
      <xdr:col>86</xdr:col>
      <xdr:colOff>25400</xdr:colOff>
      <xdr:row>107</xdr:row>
      <xdr:rowOff>76200</xdr:rowOff>
    </xdr:to>
    <xdr:cxnSp macro="">
      <xdr:nvCxnSpPr>
        <xdr:cNvPr id="747" name="直線コネクタ 746">
          <a:extLst>
            <a:ext uri="{FF2B5EF4-FFF2-40B4-BE49-F238E27FC236}">
              <a16:creationId xmlns:a16="http://schemas.microsoft.com/office/drawing/2014/main" id="{29A73B3D-5424-4429-A549-8F302F23257C}"/>
            </a:ext>
          </a:extLst>
        </xdr:cNvPr>
        <xdr:cNvCxnSpPr/>
      </xdr:nvCxnSpPr>
      <xdr:spPr>
        <a:xfrm>
          <a:off x="14287500" y="180136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87647</xdr:rowOff>
    </xdr:from>
    <xdr:ext cx="405111" cy="259045"/>
    <xdr:sp macro="" textlink="">
      <xdr:nvSpPr>
        <xdr:cNvPr id="748" name="【庁舎】&#10;有形固定資産減価償却率最大値テキスト">
          <a:extLst>
            <a:ext uri="{FF2B5EF4-FFF2-40B4-BE49-F238E27FC236}">
              <a16:creationId xmlns:a16="http://schemas.microsoft.com/office/drawing/2014/main" id="{7A359309-3F16-4A2E-85F8-F7721E50C126}"/>
            </a:ext>
          </a:extLst>
        </xdr:cNvPr>
        <xdr:cNvSpPr txBox="1"/>
      </xdr:nvSpPr>
      <xdr:spPr>
        <a:xfrm>
          <a:off x="14414500" y="16684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140970</xdr:rowOff>
    </xdr:from>
    <xdr:to>
      <xdr:col>86</xdr:col>
      <xdr:colOff>25400</xdr:colOff>
      <xdr:row>100</xdr:row>
      <xdr:rowOff>140970</xdr:rowOff>
    </xdr:to>
    <xdr:cxnSp macro="">
      <xdr:nvCxnSpPr>
        <xdr:cNvPr id="749" name="直線コネクタ 748">
          <a:extLst>
            <a:ext uri="{FF2B5EF4-FFF2-40B4-BE49-F238E27FC236}">
              <a16:creationId xmlns:a16="http://schemas.microsoft.com/office/drawing/2014/main" id="{E0E05EA7-D322-4099-A7DB-193F08FDE140}"/>
            </a:ext>
          </a:extLst>
        </xdr:cNvPr>
        <xdr:cNvCxnSpPr/>
      </xdr:nvCxnSpPr>
      <xdr:spPr>
        <a:xfrm>
          <a:off x="14287500" y="16904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164482</xdr:rowOff>
    </xdr:from>
    <xdr:ext cx="405111" cy="259045"/>
    <xdr:sp macro="" textlink="">
      <xdr:nvSpPr>
        <xdr:cNvPr id="750" name="【庁舎】&#10;有形固定資産減価償却率平均値テキスト">
          <a:extLst>
            <a:ext uri="{FF2B5EF4-FFF2-40B4-BE49-F238E27FC236}">
              <a16:creationId xmlns:a16="http://schemas.microsoft.com/office/drawing/2014/main" id="{D09C5DA9-B08E-490E-834F-146BA4F42DAD}"/>
            </a:ext>
          </a:extLst>
        </xdr:cNvPr>
        <xdr:cNvSpPr txBox="1"/>
      </xdr:nvSpPr>
      <xdr:spPr>
        <a:xfrm>
          <a:off x="14414500" y="17431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141605</xdr:rowOff>
    </xdr:from>
    <xdr:to>
      <xdr:col>85</xdr:col>
      <xdr:colOff>177800</xdr:colOff>
      <xdr:row>105</xdr:row>
      <xdr:rowOff>71755</xdr:rowOff>
    </xdr:to>
    <xdr:sp macro="" textlink="">
      <xdr:nvSpPr>
        <xdr:cNvPr id="751" name="フローチャート: 判断 750">
          <a:extLst>
            <a:ext uri="{FF2B5EF4-FFF2-40B4-BE49-F238E27FC236}">
              <a16:creationId xmlns:a16="http://schemas.microsoft.com/office/drawing/2014/main" id="{55E88041-D8C6-4A92-B621-1EB954CBEB88}"/>
            </a:ext>
          </a:extLst>
        </xdr:cNvPr>
        <xdr:cNvSpPr/>
      </xdr:nvSpPr>
      <xdr:spPr>
        <a:xfrm>
          <a:off x="14325600" y="1757616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166370</xdr:rowOff>
    </xdr:from>
    <xdr:to>
      <xdr:col>81</xdr:col>
      <xdr:colOff>101600</xdr:colOff>
      <xdr:row>105</xdr:row>
      <xdr:rowOff>96520</xdr:rowOff>
    </xdr:to>
    <xdr:sp macro="" textlink="">
      <xdr:nvSpPr>
        <xdr:cNvPr id="752" name="フローチャート: 判断 751">
          <a:extLst>
            <a:ext uri="{FF2B5EF4-FFF2-40B4-BE49-F238E27FC236}">
              <a16:creationId xmlns:a16="http://schemas.microsoft.com/office/drawing/2014/main" id="{4EC295D5-880D-41F2-9B5F-5707FF064C28}"/>
            </a:ext>
          </a:extLst>
        </xdr:cNvPr>
        <xdr:cNvSpPr/>
      </xdr:nvSpPr>
      <xdr:spPr>
        <a:xfrm>
          <a:off x="13578840" y="17600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153036</xdr:rowOff>
    </xdr:from>
    <xdr:to>
      <xdr:col>76</xdr:col>
      <xdr:colOff>165100</xdr:colOff>
      <xdr:row>105</xdr:row>
      <xdr:rowOff>83186</xdr:rowOff>
    </xdr:to>
    <xdr:sp macro="" textlink="">
      <xdr:nvSpPr>
        <xdr:cNvPr id="753" name="フローチャート: 判断 752">
          <a:extLst>
            <a:ext uri="{FF2B5EF4-FFF2-40B4-BE49-F238E27FC236}">
              <a16:creationId xmlns:a16="http://schemas.microsoft.com/office/drawing/2014/main" id="{3123F1DE-EA3F-43B2-AEBC-21226624E584}"/>
            </a:ext>
          </a:extLst>
        </xdr:cNvPr>
        <xdr:cNvSpPr/>
      </xdr:nvSpPr>
      <xdr:spPr>
        <a:xfrm>
          <a:off x="12804140" y="175875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120650</xdr:rowOff>
    </xdr:from>
    <xdr:to>
      <xdr:col>72</xdr:col>
      <xdr:colOff>38100</xdr:colOff>
      <xdr:row>107</xdr:row>
      <xdr:rowOff>50800</xdr:rowOff>
    </xdr:to>
    <xdr:sp macro="" textlink="">
      <xdr:nvSpPr>
        <xdr:cNvPr id="754" name="フローチャート: 判断 753">
          <a:extLst>
            <a:ext uri="{FF2B5EF4-FFF2-40B4-BE49-F238E27FC236}">
              <a16:creationId xmlns:a16="http://schemas.microsoft.com/office/drawing/2014/main" id="{D5EF21A4-1A76-4A93-A665-3DA21DF52C42}"/>
            </a:ext>
          </a:extLst>
        </xdr:cNvPr>
        <xdr:cNvSpPr/>
      </xdr:nvSpPr>
      <xdr:spPr>
        <a:xfrm>
          <a:off x="12029440" y="178904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29348D7B-9F71-456F-A5A9-775D8F6C798D}"/>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41334632-791C-49EB-BBED-0DD8D961DA5D}"/>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3C8A51EF-8DCB-4550-9E64-5F5642D7BC39}"/>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3111E277-FEEC-4C3C-9D55-8D5AB4E81AA6}"/>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42F3F320-BF8C-4D1D-993D-E47624DE44D4}"/>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25400</xdr:rowOff>
    </xdr:from>
    <xdr:to>
      <xdr:col>85</xdr:col>
      <xdr:colOff>177800</xdr:colOff>
      <xdr:row>107</xdr:row>
      <xdr:rowOff>127000</xdr:rowOff>
    </xdr:to>
    <xdr:sp macro="" textlink="">
      <xdr:nvSpPr>
        <xdr:cNvPr id="760" name="楕円 759">
          <a:extLst>
            <a:ext uri="{FF2B5EF4-FFF2-40B4-BE49-F238E27FC236}">
              <a16:creationId xmlns:a16="http://schemas.microsoft.com/office/drawing/2014/main" id="{799C6D4E-37AC-4A9B-8D49-94D82EE63A9F}"/>
            </a:ext>
          </a:extLst>
        </xdr:cNvPr>
        <xdr:cNvSpPr/>
      </xdr:nvSpPr>
      <xdr:spPr>
        <a:xfrm>
          <a:off x="14325600" y="1796288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111777</xdr:rowOff>
    </xdr:from>
    <xdr:ext cx="405111" cy="259045"/>
    <xdr:sp macro="" textlink="">
      <xdr:nvSpPr>
        <xdr:cNvPr id="761" name="【庁舎】&#10;有形固定資産減価償却率該当値テキスト">
          <a:extLst>
            <a:ext uri="{FF2B5EF4-FFF2-40B4-BE49-F238E27FC236}">
              <a16:creationId xmlns:a16="http://schemas.microsoft.com/office/drawing/2014/main" id="{E8A35F17-CA0E-42E0-8B52-563E357176F0}"/>
            </a:ext>
          </a:extLst>
        </xdr:cNvPr>
        <xdr:cNvSpPr txBox="1"/>
      </xdr:nvSpPr>
      <xdr:spPr>
        <a:xfrm>
          <a:off x="14414500" y="178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86361</xdr:rowOff>
    </xdr:from>
    <xdr:to>
      <xdr:col>81</xdr:col>
      <xdr:colOff>101600</xdr:colOff>
      <xdr:row>108</xdr:row>
      <xdr:rowOff>16511</xdr:rowOff>
    </xdr:to>
    <xdr:sp macro="" textlink="">
      <xdr:nvSpPr>
        <xdr:cNvPr id="762" name="楕円 761">
          <a:extLst>
            <a:ext uri="{FF2B5EF4-FFF2-40B4-BE49-F238E27FC236}">
              <a16:creationId xmlns:a16="http://schemas.microsoft.com/office/drawing/2014/main" id="{966AB270-50E8-4E8B-B300-0BEBD0FA59C1}"/>
            </a:ext>
          </a:extLst>
        </xdr:cNvPr>
        <xdr:cNvSpPr/>
      </xdr:nvSpPr>
      <xdr:spPr>
        <a:xfrm>
          <a:off x="13578840" y="180238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76200</xdr:rowOff>
    </xdr:from>
    <xdr:to>
      <xdr:col>85</xdr:col>
      <xdr:colOff>127000</xdr:colOff>
      <xdr:row>107</xdr:row>
      <xdr:rowOff>137161</xdr:rowOff>
    </xdr:to>
    <xdr:cxnSp macro="">
      <xdr:nvCxnSpPr>
        <xdr:cNvPr id="763" name="直線コネクタ 762">
          <a:extLst>
            <a:ext uri="{FF2B5EF4-FFF2-40B4-BE49-F238E27FC236}">
              <a16:creationId xmlns:a16="http://schemas.microsoft.com/office/drawing/2014/main" id="{647B8513-D922-463F-B878-84A275EB2745}"/>
            </a:ext>
          </a:extLst>
        </xdr:cNvPr>
        <xdr:cNvCxnSpPr/>
      </xdr:nvCxnSpPr>
      <xdr:spPr>
        <a:xfrm flipV="1">
          <a:off x="13629640" y="18013680"/>
          <a:ext cx="74676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23495</xdr:rowOff>
    </xdr:from>
    <xdr:to>
      <xdr:col>76</xdr:col>
      <xdr:colOff>165100</xdr:colOff>
      <xdr:row>107</xdr:row>
      <xdr:rowOff>125095</xdr:rowOff>
    </xdr:to>
    <xdr:sp macro="" textlink="">
      <xdr:nvSpPr>
        <xdr:cNvPr id="764" name="楕円 763">
          <a:extLst>
            <a:ext uri="{FF2B5EF4-FFF2-40B4-BE49-F238E27FC236}">
              <a16:creationId xmlns:a16="http://schemas.microsoft.com/office/drawing/2014/main" id="{4FD48BE6-1840-4D05-B059-F1E5A25530F6}"/>
            </a:ext>
          </a:extLst>
        </xdr:cNvPr>
        <xdr:cNvSpPr/>
      </xdr:nvSpPr>
      <xdr:spPr>
        <a:xfrm>
          <a:off x="1280414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74295</xdr:rowOff>
    </xdr:from>
    <xdr:to>
      <xdr:col>81</xdr:col>
      <xdr:colOff>50800</xdr:colOff>
      <xdr:row>107</xdr:row>
      <xdr:rowOff>137161</xdr:rowOff>
    </xdr:to>
    <xdr:cxnSp macro="">
      <xdr:nvCxnSpPr>
        <xdr:cNvPr id="765" name="直線コネクタ 764">
          <a:extLst>
            <a:ext uri="{FF2B5EF4-FFF2-40B4-BE49-F238E27FC236}">
              <a16:creationId xmlns:a16="http://schemas.microsoft.com/office/drawing/2014/main" id="{014EF022-836F-4D68-AE94-0CA3611B7979}"/>
            </a:ext>
          </a:extLst>
        </xdr:cNvPr>
        <xdr:cNvCxnSpPr/>
      </xdr:nvCxnSpPr>
      <xdr:spPr>
        <a:xfrm>
          <a:off x="12854940" y="18011775"/>
          <a:ext cx="7747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113047</xdr:rowOff>
    </xdr:from>
    <xdr:ext cx="405111" cy="259045"/>
    <xdr:sp macro="" textlink="">
      <xdr:nvSpPr>
        <xdr:cNvPr id="766" name="n_1aveValue【庁舎】&#10;有形固定資産減価償却率">
          <a:extLst>
            <a:ext uri="{FF2B5EF4-FFF2-40B4-BE49-F238E27FC236}">
              <a16:creationId xmlns:a16="http://schemas.microsoft.com/office/drawing/2014/main" id="{373E36D3-D323-4305-8978-D1EC28727BCE}"/>
            </a:ext>
          </a:extLst>
        </xdr:cNvPr>
        <xdr:cNvSpPr txBox="1"/>
      </xdr:nvSpPr>
      <xdr:spPr>
        <a:xfrm>
          <a:off x="13437244" y="1737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99713</xdr:rowOff>
    </xdr:from>
    <xdr:ext cx="405111" cy="259045"/>
    <xdr:sp macro="" textlink="">
      <xdr:nvSpPr>
        <xdr:cNvPr id="767" name="n_2aveValue【庁舎】&#10;有形固定資産減価償却率">
          <a:extLst>
            <a:ext uri="{FF2B5EF4-FFF2-40B4-BE49-F238E27FC236}">
              <a16:creationId xmlns:a16="http://schemas.microsoft.com/office/drawing/2014/main" id="{55F49E5F-5C31-4731-8D9E-704AB6FB7272}"/>
            </a:ext>
          </a:extLst>
        </xdr:cNvPr>
        <xdr:cNvSpPr txBox="1"/>
      </xdr:nvSpPr>
      <xdr:spPr>
        <a:xfrm>
          <a:off x="12675244" y="17366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67327</xdr:rowOff>
    </xdr:from>
    <xdr:ext cx="405111" cy="259045"/>
    <xdr:sp macro="" textlink="">
      <xdr:nvSpPr>
        <xdr:cNvPr id="768" name="n_3aveValue【庁舎】&#10;有形固定資産減価償却率">
          <a:extLst>
            <a:ext uri="{FF2B5EF4-FFF2-40B4-BE49-F238E27FC236}">
              <a16:creationId xmlns:a16="http://schemas.microsoft.com/office/drawing/2014/main" id="{FB5B37A9-E3E1-4C6A-AD20-8BEBDAAE4023}"/>
            </a:ext>
          </a:extLst>
        </xdr:cNvPr>
        <xdr:cNvSpPr txBox="1"/>
      </xdr:nvSpPr>
      <xdr:spPr>
        <a:xfrm>
          <a:off x="119005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7638</xdr:rowOff>
    </xdr:from>
    <xdr:ext cx="405111" cy="259045"/>
    <xdr:sp macro="" textlink="">
      <xdr:nvSpPr>
        <xdr:cNvPr id="769" name="n_1mainValue【庁舎】&#10;有形固定資産減価償却率">
          <a:extLst>
            <a:ext uri="{FF2B5EF4-FFF2-40B4-BE49-F238E27FC236}">
              <a16:creationId xmlns:a16="http://schemas.microsoft.com/office/drawing/2014/main" id="{B0024324-783A-4834-98EA-691BA53D2EF6}"/>
            </a:ext>
          </a:extLst>
        </xdr:cNvPr>
        <xdr:cNvSpPr txBox="1"/>
      </xdr:nvSpPr>
      <xdr:spPr>
        <a:xfrm>
          <a:off x="13437244" y="18112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116222</xdr:rowOff>
    </xdr:from>
    <xdr:ext cx="405111" cy="259045"/>
    <xdr:sp macro="" textlink="">
      <xdr:nvSpPr>
        <xdr:cNvPr id="770" name="n_2mainValue【庁舎】&#10;有形固定資産減価償却率">
          <a:extLst>
            <a:ext uri="{FF2B5EF4-FFF2-40B4-BE49-F238E27FC236}">
              <a16:creationId xmlns:a16="http://schemas.microsoft.com/office/drawing/2014/main" id="{EBD4A447-7816-43C1-B3F9-022450C6BE55}"/>
            </a:ext>
          </a:extLst>
        </xdr:cNvPr>
        <xdr:cNvSpPr txBox="1"/>
      </xdr:nvSpPr>
      <xdr:spPr>
        <a:xfrm>
          <a:off x="12675244"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1" name="正方形/長方形 770">
          <a:extLst>
            <a:ext uri="{FF2B5EF4-FFF2-40B4-BE49-F238E27FC236}">
              <a16:creationId xmlns:a16="http://schemas.microsoft.com/office/drawing/2014/main" id="{FACFC47B-7270-4D46-BC9A-1D7B318D288A}"/>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2" name="正方形/長方形 771">
          <a:extLst>
            <a:ext uri="{FF2B5EF4-FFF2-40B4-BE49-F238E27FC236}">
              <a16:creationId xmlns:a16="http://schemas.microsoft.com/office/drawing/2014/main" id="{471B5BA9-F69C-4BF8-BFCC-105C40839AE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3" name="正方形/長方形 772">
          <a:extLst>
            <a:ext uri="{FF2B5EF4-FFF2-40B4-BE49-F238E27FC236}">
              <a16:creationId xmlns:a16="http://schemas.microsoft.com/office/drawing/2014/main" id="{51BAA73A-4E48-40FD-AADD-3614CD3F0F7D}"/>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4" name="正方形/長方形 773">
          <a:extLst>
            <a:ext uri="{FF2B5EF4-FFF2-40B4-BE49-F238E27FC236}">
              <a16:creationId xmlns:a16="http://schemas.microsoft.com/office/drawing/2014/main" id="{E436B68C-D41A-4C6B-BCA0-9848552448AB}"/>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5" name="正方形/長方形 774">
          <a:extLst>
            <a:ext uri="{FF2B5EF4-FFF2-40B4-BE49-F238E27FC236}">
              <a16:creationId xmlns:a16="http://schemas.microsoft.com/office/drawing/2014/main" id="{8384A5DC-AD3B-42F2-A9BA-2B3738DAE11E}"/>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6" name="正方形/長方形 775">
          <a:extLst>
            <a:ext uri="{FF2B5EF4-FFF2-40B4-BE49-F238E27FC236}">
              <a16:creationId xmlns:a16="http://schemas.microsoft.com/office/drawing/2014/main" id="{53200940-1336-49F0-B411-AAA07B248BAF}"/>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7" name="正方形/長方形 776">
          <a:extLst>
            <a:ext uri="{FF2B5EF4-FFF2-40B4-BE49-F238E27FC236}">
              <a16:creationId xmlns:a16="http://schemas.microsoft.com/office/drawing/2014/main" id="{1FCD13CA-4B2B-4924-9A47-D85DB444A07C}"/>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8" name="正方形/長方形 777">
          <a:extLst>
            <a:ext uri="{FF2B5EF4-FFF2-40B4-BE49-F238E27FC236}">
              <a16:creationId xmlns:a16="http://schemas.microsoft.com/office/drawing/2014/main" id="{905F007E-2733-4C3A-ABDB-3F51EA6B3447}"/>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9" name="テキスト ボックス 778">
          <a:extLst>
            <a:ext uri="{FF2B5EF4-FFF2-40B4-BE49-F238E27FC236}">
              <a16:creationId xmlns:a16="http://schemas.microsoft.com/office/drawing/2014/main" id="{01BA06DD-64E2-4917-ADB7-818147C46A8B}"/>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0" name="直線コネクタ 779">
          <a:extLst>
            <a:ext uri="{FF2B5EF4-FFF2-40B4-BE49-F238E27FC236}">
              <a16:creationId xmlns:a16="http://schemas.microsoft.com/office/drawing/2014/main" id="{658C622D-394A-48BA-BABF-D04684F285B6}"/>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81" name="テキスト ボックス 780">
          <a:extLst>
            <a:ext uri="{FF2B5EF4-FFF2-40B4-BE49-F238E27FC236}">
              <a16:creationId xmlns:a16="http://schemas.microsoft.com/office/drawing/2014/main" id="{785B645D-9D81-423A-8197-A99AD4F84FA8}"/>
            </a:ext>
          </a:extLst>
        </xdr:cNvPr>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82" name="直線コネクタ 781">
          <a:extLst>
            <a:ext uri="{FF2B5EF4-FFF2-40B4-BE49-F238E27FC236}">
              <a16:creationId xmlns:a16="http://schemas.microsoft.com/office/drawing/2014/main" id="{04B98F38-A7D7-4313-A786-A0676DFB7E1C}"/>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3" name="テキスト ボックス 782">
          <a:extLst>
            <a:ext uri="{FF2B5EF4-FFF2-40B4-BE49-F238E27FC236}">
              <a16:creationId xmlns:a16="http://schemas.microsoft.com/office/drawing/2014/main" id="{05696EFF-F52E-48DE-BCEE-7822F1FC9D7D}"/>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4" name="直線コネクタ 783">
          <a:extLst>
            <a:ext uri="{FF2B5EF4-FFF2-40B4-BE49-F238E27FC236}">
              <a16:creationId xmlns:a16="http://schemas.microsoft.com/office/drawing/2014/main" id="{3845DFB4-234D-4475-A891-4E1577A76F6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5" name="テキスト ボックス 784">
          <a:extLst>
            <a:ext uri="{FF2B5EF4-FFF2-40B4-BE49-F238E27FC236}">
              <a16:creationId xmlns:a16="http://schemas.microsoft.com/office/drawing/2014/main" id="{55738142-A518-4F59-B400-B4A05AC16FDB}"/>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6" name="直線コネクタ 785">
          <a:extLst>
            <a:ext uri="{FF2B5EF4-FFF2-40B4-BE49-F238E27FC236}">
              <a16:creationId xmlns:a16="http://schemas.microsoft.com/office/drawing/2014/main" id="{4E8F7F6A-9B7B-41AD-BE22-CBF2FFDA2631}"/>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7" name="テキスト ボックス 786">
          <a:extLst>
            <a:ext uri="{FF2B5EF4-FFF2-40B4-BE49-F238E27FC236}">
              <a16:creationId xmlns:a16="http://schemas.microsoft.com/office/drawing/2014/main" id="{719460F8-C974-4ABF-A43D-0A6DC92F7075}"/>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8" name="直線コネクタ 787">
          <a:extLst>
            <a:ext uri="{FF2B5EF4-FFF2-40B4-BE49-F238E27FC236}">
              <a16:creationId xmlns:a16="http://schemas.microsoft.com/office/drawing/2014/main" id="{8D34C45E-B29D-4B5D-9012-2410632B3B02}"/>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9" name="テキスト ボックス 788">
          <a:extLst>
            <a:ext uri="{FF2B5EF4-FFF2-40B4-BE49-F238E27FC236}">
              <a16:creationId xmlns:a16="http://schemas.microsoft.com/office/drawing/2014/main" id="{AC593A7C-6883-4968-B5E2-C00392F7E2EC}"/>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0" name="直線コネクタ 789">
          <a:extLst>
            <a:ext uri="{FF2B5EF4-FFF2-40B4-BE49-F238E27FC236}">
              <a16:creationId xmlns:a16="http://schemas.microsoft.com/office/drawing/2014/main" id="{AFE2BD16-F1F3-4AE2-9868-901FB0D31964}"/>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1" name="テキスト ボックス 790">
          <a:extLst>
            <a:ext uri="{FF2B5EF4-FFF2-40B4-BE49-F238E27FC236}">
              <a16:creationId xmlns:a16="http://schemas.microsoft.com/office/drawing/2014/main" id="{436A190A-7FBF-4626-B5BF-B70C7CC3113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2" name="直線コネクタ 791">
          <a:extLst>
            <a:ext uri="{FF2B5EF4-FFF2-40B4-BE49-F238E27FC236}">
              <a16:creationId xmlns:a16="http://schemas.microsoft.com/office/drawing/2014/main" id="{73E93D1D-AE58-4ED2-A8AE-B32921012F88}"/>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3" name="テキスト ボックス 792">
          <a:extLst>
            <a:ext uri="{FF2B5EF4-FFF2-40B4-BE49-F238E27FC236}">
              <a16:creationId xmlns:a16="http://schemas.microsoft.com/office/drawing/2014/main" id="{BCBD2DED-CE18-454B-9257-15DC79936D6D}"/>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4" name="【庁舎】&#10;一人当たり面積グラフ枠">
          <a:extLst>
            <a:ext uri="{FF2B5EF4-FFF2-40B4-BE49-F238E27FC236}">
              <a16:creationId xmlns:a16="http://schemas.microsoft.com/office/drawing/2014/main" id="{86C69E3A-7012-400E-9589-AD053FC8C5F7}"/>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22861</xdr:rowOff>
    </xdr:to>
    <xdr:cxnSp macro="">
      <xdr:nvCxnSpPr>
        <xdr:cNvPr id="795" name="直線コネクタ 794">
          <a:extLst>
            <a:ext uri="{FF2B5EF4-FFF2-40B4-BE49-F238E27FC236}">
              <a16:creationId xmlns:a16="http://schemas.microsoft.com/office/drawing/2014/main" id="{32B0129D-17CE-46E9-BB40-AF46575525CA}"/>
            </a:ext>
          </a:extLst>
        </xdr:cNvPr>
        <xdr:cNvCxnSpPr/>
      </xdr:nvCxnSpPr>
      <xdr:spPr>
        <a:xfrm flipV="1">
          <a:off x="19509104" y="1680210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796" name="【庁舎】&#10;一人当たり面積最小値テキスト">
          <a:extLst>
            <a:ext uri="{FF2B5EF4-FFF2-40B4-BE49-F238E27FC236}">
              <a16:creationId xmlns:a16="http://schemas.microsoft.com/office/drawing/2014/main" id="{4D49B80D-516B-44C0-99E6-E8F1703E9A2E}"/>
            </a:ext>
          </a:extLst>
        </xdr:cNvPr>
        <xdr:cNvSpPr txBox="1"/>
      </xdr:nvSpPr>
      <xdr:spPr>
        <a:xfrm>
          <a:off x="19547840" y="1813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797" name="直線コネクタ 796">
          <a:extLst>
            <a:ext uri="{FF2B5EF4-FFF2-40B4-BE49-F238E27FC236}">
              <a16:creationId xmlns:a16="http://schemas.microsoft.com/office/drawing/2014/main" id="{DDDD16DE-8B0D-46A1-91D7-B11E01339A15}"/>
            </a:ext>
          </a:extLst>
        </xdr:cNvPr>
        <xdr:cNvCxnSpPr/>
      </xdr:nvCxnSpPr>
      <xdr:spPr>
        <a:xfrm>
          <a:off x="19443700" y="181279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798" name="【庁舎】&#10;一人当たり面積最大値テキスト">
          <a:extLst>
            <a:ext uri="{FF2B5EF4-FFF2-40B4-BE49-F238E27FC236}">
              <a16:creationId xmlns:a16="http://schemas.microsoft.com/office/drawing/2014/main" id="{73F4C23D-441C-46E5-BEDD-7BB9D52D1D78}"/>
            </a:ext>
          </a:extLst>
        </xdr:cNvPr>
        <xdr:cNvSpPr txBox="1"/>
      </xdr:nvSpPr>
      <xdr:spPr>
        <a:xfrm>
          <a:off x="19547840" y="1658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799" name="直線コネクタ 798">
          <a:extLst>
            <a:ext uri="{FF2B5EF4-FFF2-40B4-BE49-F238E27FC236}">
              <a16:creationId xmlns:a16="http://schemas.microsoft.com/office/drawing/2014/main" id="{CB1030D7-AB51-475F-B021-6BF296AC02A0}"/>
            </a:ext>
          </a:extLst>
        </xdr:cNvPr>
        <xdr:cNvCxnSpPr/>
      </xdr:nvCxnSpPr>
      <xdr:spPr>
        <a:xfrm>
          <a:off x="19443700" y="16802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83838</xdr:rowOff>
    </xdr:from>
    <xdr:ext cx="469744" cy="259045"/>
    <xdr:sp macro="" textlink="">
      <xdr:nvSpPr>
        <xdr:cNvPr id="800" name="【庁舎】&#10;一人当たり面積平均値テキスト">
          <a:extLst>
            <a:ext uri="{FF2B5EF4-FFF2-40B4-BE49-F238E27FC236}">
              <a16:creationId xmlns:a16="http://schemas.microsoft.com/office/drawing/2014/main" id="{C0E66D92-B4BB-4CD5-AA33-85902F0939DE}"/>
            </a:ext>
          </a:extLst>
        </xdr:cNvPr>
        <xdr:cNvSpPr txBox="1"/>
      </xdr:nvSpPr>
      <xdr:spPr>
        <a:xfrm>
          <a:off x="19547840" y="173507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105411</xdr:rowOff>
    </xdr:from>
    <xdr:to>
      <xdr:col>116</xdr:col>
      <xdr:colOff>114300</xdr:colOff>
      <xdr:row>104</xdr:row>
      <xdr:rowOff>35561</xdr:rowOff>
    </xdr:to>
    <xdr:sp macro="" textlink="">
      <xdr:nvSpPr>
        <xdr:cNvPr id="801" name="フローチャート: 判断 800">
          <a:extLst>
            <a:ext uri="{FF2B5EF4-FFF2-40B4-BE49-F238E27FC236}">
              <a16:creationId xmlns:a16="http://schemas.microsoft.com/office/drawing/2014/main" id="{02D52D43-7098-4206-ADD0-ACC8ED4A74B8}"/>
            </a:ext>
          </a:extLst>
        </xdr:cNvPr>
        <xdr:cNvSpPr/>
      </xdr:nvSpPr>
      <xdr:spPr>
        <a:xfrm>
          <a:off x="19458940" y="173723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82550</xdr:rowOff>
    </xdr:from>
    <xdr:to>
      <xdr:col>112</xdr:col>
      <xdr:colOff>38100</xdr:colOff>
      <xdr:row>104</xdr:row>
      <xdr:rowOff>12700</xdr:rowOff>
    </xdr:to>
    <xdr:sp macro="" textlink="">
      <xdr:nvSpPr>
        <xdr:cNvPr id="802" name="フローチャート: 判断 801">
          <a:extLst>
            <a:ext uri="{FF2B5EF4-FFF2-40B4-BE49-F238E27FC236}">
              <a16:creationId xmlns:a16="http://schemas.microsoft.com/office/drawing/2014/main" id="{0E594F36-B613-43C1-A088-7D19FB55A026}"/>
            </a:ext>
          </a:extLst>
        </xdr:cNvPr>
        <xdr:cNvSpPr/>
      </xdr:nvSpPr>
      <xdr:spPr>
        <a:xfrm>
          <a:off x="18735040" y="173494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82550</xdr:rowOff>
    </xdr:from>
    <xdr:to>
      <xdr:col>107</xdr:col>
      <xdr:colOff>101600</xdr:colOff>
      <xdr:row>104</xdr:row>
      <xdr:rowOff>12700</xdr:rowOff>
    </xdr:to>
    <xdr:sp macro="" textlink="">
      <xdr:nvSpPr>
        <xdr:cNvPr id="803" name="フローチャート: 判断 802">
          <a:extLst>
            <a:ext uri="{FF2B5EF4-FFF2-40B4-BE49-F238E27FC236}">
              <a16:creationId xmlns:a16="http://schemas.microsoft.com/office/drawing/2014/main" id="{816D9266-BAA0-401D-A56C-19ACE7E22E55}"/>
            </a:ext>
          </a:extLst>
        </xdr:cNvPr>
        <xdr:cNvSpPr/>
      </xdr:nvSpPr>
      <xdr:spPr>
        <a:xfrm>
          <a:off x="17937480" y="17349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52070</xdr:rowOff>
    </xdr:from>
    <xdr:to>
      <xdr:col>102</xdr:col>
      <xdr:colOff>165100</xdr:colOff>
      <xdr:row>103</xdr:row>
      <xdr:rowOff>153670</xdr:rowOff>
    </xdr:to>
    <xdr:sp macro="" textlink="">
      <xdr:nvSpPr>
        <xdr:cNvPr id="804" name="フローチャート: 判断 803">
          <a:extLst>
            <a:ext uri="{FF2B5EF4-FFF2-40B4-BE49-F238E27FC236}">
              <a16:creationId xmlns:a16="http://schemas.microsoft.com/office/drawing/2014/main" id="{88EDD4D4-5733-4E10-9712-A27AB0D23233}"/>
            </a:ext>
          </a:extLst>
        </xdr:cNvPr>
        <xdr:cNvSpPr/>
      </xdr:nvSpPr>
      <xdr:spPr>
        <a:xfrm>
          <a:off x="17162780" y="1731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5B397556-7CBB-41DF-9C7D-54F6E85DE808}"/>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388EE8DF-8037-4152-A271-C37498F8E463}"/>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35FCB217-A5CA-46E7-BC74-017B799C4FBA}"/>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2674ADEC-CC51-4938-BF80-17146B4B71DE}"/>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2BCFDDDD-328C-4291-84C6-F189F41A9492}"/>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158750</xdr:rowOff>
    </xdr:from>
    <xdr:to>
      <xdr:col>116</xdr:col>
      <xdr:colOff>114300</xdr:colOff>
      <xdr:row>100</xdr:row>
      <xdr:rowOff>88900</xdr:rowOff>
    </xdr:to>
    <xdr:sp macro="" textlink="">
      <xdr:nvSpPr>
        <xdr:cNvPr id="810" name="楕円 809">
          <a:extLst>
            <a:ext uri="{FF2B5EF4-FFF2-40B4-BE49-F238E27FC236}">
              <a16:creationId xmlns:a16="http://schemas.microsoft.com/office/drawing/2014/main" id="{00EF4721-00EA-4C1A-880C-D8AA9EA5C233}"/>
            </a:ext>
          </a:extLst>
        </xdr:cNvPr>
        <xdr:cNvSpPr/>
      </xdr:nvSpPr>
      <xdr:spPr>
        <a:xfrm>
          <a:off x="19458940" y="16755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111777</xdr:rowOff>
    </xdr:from>
    <xdr:ext cx="469744" cy="259045"/>
    <xdr:sp macro="" textlink="">
      <xdr:nvSpPr>
        <xdr:cNvPr id="811" name="【庁舎】&#10;一人当たり面積該当値テキスト">
          <a:extLst>
            <a:ext uri="{FF2B5EF4-FFF2-40B4-BE49-F238E27FC236}">
              <a16:creationId xmlns:a16="http://schemas.microsoft.com/office/drawing/2014/main" id="{963985CC-B770-419B-95C3-4B5E703B6716}"/>
            </a:ext>
          </a:extLst>
        </xdr:cNvPr>
        <xdr:cNvSpPr txBox="1"/>
      </xdr:nvSpPr>
      <xdr:spPr>
        <a:xfrm>
          <a:off x="19547840" y="1670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10161</xdr:rowOff>
    </xdr:from>
    <xdr:to>
      <xdr:col>112</xdr:col>
      <xdr:colOff>38100</xdr:colOff>
      <xdr:row>100</xdr:row>
      <xdr:rowOff>111761</xdr:rowOff>
    </xdr:to>
    <xdr:sp macro="" textlink="">
      <xdr:nvSpPr>
        <xdr:cNvPr id="812" name="楕円 811">
          <a:extLst>
            <a:ext uri="{FF2B5EF4-FFF2-40B4-BE49-F238E27FC236}">
              <a16:creationId xmlns:a16="http://schemas.microsoft.com/office/drawing/2014/main" id="{B804C114-8626-46C0-B1BB-D66C1ADD89D7}"/>
            </a:ext>
          </a:extLst>
        </xdr:cNvPr>
        <xdr:cNvSpPr/>
      </xdr:nvSpPr>
      <xdr:spPr>
        <a:xfrm>
          <a:off x="18735040" y="167741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38100</xdr:rowOff>
    </xdr:from>
    <xdr:to>
      <xdr:col>116</xdr:col>
      <xdr:colOff>63500</xdr:colOff>
      <xdr:row>100</xdr:row>
      <xdr:rowOff>60961</xdr:rowOff>
    </xdr:to>
    <xdr:cxnSp macro="">
      <xdr:nvCxnSpPr>
        <xdr:cNvPr id="813" name="直線コネクタ 812">
          <a:extLst>
            <a:ext uri="{FF2B5EF4-FFF2-40B4-BE49-F238E27FC236}">
              <a16:creationId xmlns:a16="http://schemas.microsoft.com/office/drawing/2014/main" id="{5042AE49-0EFB-400B-BF09-F95F4D355C88}"/>
            </a:ext>
          </a:extLst>
        </xdr:cNvPr>
        <xdr:cNvCxnSpPr/>
      </xdr:nvCxnSpPr>
      <xdr:spPr>
        <a:xfrm flipV="1">
          <a:off x="18778220" y="16802100"/>
          <a:ext cx="7315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25400</xdr:rowOff>
    </xdr:from>
    <xdr:to>
      <xdr:col>107</xdr:col>
      <xdr:colOff>101600</xdr:colOff>
      <xdr:row>100</xdr:row>
      <xdr:rowOff>127000</xdr:rowOff>
    </xdr:to>
    <xdr:sp macro="" textlink="">
      <xdr:nvSpPr>
        <xdr:cNvPr id="814" name="楕円 813">
          <a:extLst>
            <a:ext uri="{FF2B5EF4-FFF2-40B4-BE49-F238E27FC236}">
              <a16:creationId xmlns:a16="http://schemas.microsoft.com/office/drawing/2014/main" id="{E7D1588A-64F3-46D3-9B8C-2773926DF998}"/>
            </a:ext>
          </a:extLst>
        </xdr:cNvPr>
        <xdr:cNvSpPr/>
      </xdr:nvSpPr>
      <xdr:spPr>
        <a:xfrm>
          <a:off x="17937480" y="1678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60961</xdr:rowOff>
    </xdr:from>
    <xdr:to>
      <xdr:col>111</xdr:col>
      <xdr:colOff>177800</xdr:colOff>
      <xdr:row>100</xdr:row>
      <xdr:rowOff>76200</xdr:rowOff>
    </xdr:to>
    <xdr:cxnSp macro="">
      <xdr:nvCxnSpPr>
        <xdr:cNvPr id="815" name="直線コネクタ 814">
          <a:extLst>
            <a:ext uri="{FF2B5EF4-FFF2-40B4-BE49-F238E27FC236}">
              <a16:creationId xmlns:a16="http://schemas.microsoft.com/office/drawing/2014/main" id="{854E7833-FEA9-42E8-993F-B70385716E39}"/>
            </a:ext>
          </a:extLst>
        </xdr:cNvPr>
        <xdr:cNvCxnSpPr/>
      </xdr:nvCxnSpPr>
      <xdr:spPr>
        <a:xfrm flipV="1">
          <a:off x="17988280" y="16824961"/>
          <a:ext cx="78994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3827</xdr:rowOff>
    </xdr:from>
    <xdr:ext cx="469744" cy="259045"/>
    <xdr:sp macro="" textlink="">
      <xdr:nvSpPr>
        <xdr:cNvPr id="816" name="n_1aveValue【庁舎】&#10;一人当たり面積">
          <a:extLst>
            <a:ext uri="{FF2B5EF4-FFF2-40B4-BE49-F238E27FC236}">
              <a16:creationId xmlns:a16="http://schemas.microsoft.com/office/drawing/2014/main" id="{C51FD30F-3AC1-4B8C-A585-C7F5326DCA93}"/>
            </a:ext>
          </a:extLst>
        </xdr:cNvPr>
        <xdr:cNvSpPr txBox="1"/>
      </xdr:nvSpPr>
      <xdr:spPr>
        <a:xfrm>
          <a:off x="18561127" y="1743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3827</xdr:rowOff>
    </xdr:from>
    <xdr:ext cx="469744" cy="259045"/>
    <xdr:sp macro="" textlink="">
      <xdr:nvSpPr>
        <xdr:cNvPr id="817" name="n_2aveValue【庁舎】&#10;一人当たり面積">
          <a:extLst>
            <a:ext uri="{FF2B5EF4-FFF2-40B4-BE49-F238E27FC236}">
              <a16:creationId xmlns:a16="http://schemas.microsoft.com/office/drawing/2014/main" id="{AB9B6629-3B13-4949-BFAF-805C531EE7DC}"/>
            </a:ext>
          </a:extLst>
        </xdr:cNvPr>
        <xdr:cNvSpPr txBox="1"/>
      </xdr:nvSpPr>
      <xdr:spPr>
        <a:xfrm>
          <a:off x="17776267" y="1743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170197</xdr:rowOff>
    </xdr:from>
    <xdr:ext cx="469744" cy="259045"/>
    <xdr:sp macro="" textlink="">
      <xdr:nvSpPr>
        <xdr:cNvPr id="818" name="n_3aveValue【庁舎】&#10;一人当たり面積">
          <a:extLst>
            <a:ext uri="{FF2B5EF4-FFF2-40B4-BE49-F238E27FC236}">
              <a16:creationId xmlns:a16="http://schemas.microsoft.com/office/drawing/2014/main" id="{304EB75E-6C00-476F-AA7C-3C71CE78659F}"/>
            </a:ext>
          </a:extLst>
        </xdr:cNvPr>
        <xdr:cNvSpPr txBox="1"/>
      </xdr:nvSpPr>
      <xdr:spPr>
        <a:xfrm>
          <a:off x="17001567" y="1710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128288</xdr:rowOff>
    </xdr:from>
    <xdr:ext cx="469744" cy="259045"/>
    <xdr:sp macro="" textlink="">
      <xdr:nvSpPr>
        <xdr:cNvPr id="819" name="n_1mainValue【庁舎】&#10;一人当たり面積">
          <a:extLst>
            <a:ext uri="{FF2B5EF4-FFF2-40B4-BE49-F238E27FC236}">
              <a16:creationId xmlns:a16="http://schemas.microsoft.com/office/drawing/2014/main" id="{138B67FA-CD84-4812-933E-A8B6D99E5F1B}"/>
            </a:ext>
          </a:extLst>
        </xdr:cNvPr>
        <xdr:cNvSpPr txBox="1"/>
      </xdr:nvSpPr>
      <xdr:spPr>
        <a:xfrm>
          <a:off x="18561127" y="1655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143527</xdr:rowOff>
    </xdr:from>
    <xdr:ext cx="469744" cy="259045"/>
    <xdr:sp macro="" textlink="">
      <xdr:nvSpPr>
        <xdr:cNvPr id="820" name="n_2mainValue【庁舎】&#10;一人当たり面積">
          <a:extLst>
            <a:ext uri="{FF2B5EF4-FFF2-40B4-BE49-F238E27FC236}">
              <a16:creationId xmlns:a16="http://schemas.microsoft.com/office/drawing/2014/main" id="{24C2FECA-2A52-49A6-A7C0-A132D3AB6D24}"/>
            </a:ext>
          </a:extLst>
        </xdr:cNvPr>
        <xdr:cNvSpPr txBox="1"/>
      </xdr:nvSpPr>
      <xdr:spPr>
        <a:xfrm>
          <a:off x="17776267" y="1657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1" name="正方形/長方形 820">
          <a:extLst>
            <a:ext uri="{FF2B5EF4-FFF2-40B4-BE49-F238E27FC236}">
              <a16:creationId xmlns:a16="http://schemas.microsoft.com/office/drawing/2014/main" id="{09ECADD3-3163-4A01-976E-168B0AC48D1A}"/>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2" name="正方形/長方形 821">
          <a:extLst>
            <a:ext uri="{FF2B5EF4-FFF2-40B4-BE49-F238E27FC236}">
              <a16:creationId xmlns:a16="http://schemas.microsoft.com/office/drawing/2014/main" id="{AFCC52E2-91C2-41C8-88FC-AFA5FBECA32E}"/>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3" name="テキスト ボックス 822">
          <a:extLst>
            <a:ext uri="{FF2B5EF4-FFF2-40B4-BE49-F238E27FC236}">
              <a16:creationId xmlns:a16="http://schemas.microsoft.com/office/drawing/2014/main" id="{2B2D0AFB-C1C6-4B7D-A0E1-707411227A09}"/>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・体育館・プール、福祉施設、保健センター、消防施設において、類似団体内平均と比較して有形固定資産減価償却率が高い状況にある。</a:t>
          </a:r>
        </a:p>
        <a:p>
          <a:r>
            <a:rPr kumimoji="1" lang="ja-JP" altLang="en-US" sz="1300">
              <a:latin typeface="ＭＳ Ｐゴシック" panose="020B0600070205080204" pitchFamily="50" charset="-128"/>
              <a:ea typeface="ＭＳ Ｐゴシック" panose="020B0600070205080204" pitchFamily="50" charset="-128"/>
            </a:rPr>
            <a:t>　特に消防施設においては水準としてもかなり高い状況にあり、施設の老朽化が進行している状況が推察される。要因としては消防屯所において木造施設が多く耐用年数以上に使用していることが考えられ、今後施設の更新が一斉に生じる恐れがあるため、個別施設計画</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の策定により施設の総量抑制及び更新費用の平準化を図る必要がある。</a:t>
          </a:r>
        </a:p>
        <a:p>
          <a:r>
            <a:rPr kumimoji="1" lang="ja-JP" altLang="en-US" sz="1300">
              <a:latin typeface="ＭＳ Ｐゴシック" panose="020B0600070205080204" pitchFamily="50" charset="-128"/>
              <a:ea typeface="ＭＳ Ｐゴシック" panose="020B0600070205080204" pitchFamily="50" charset="-128"/>
            </a:rPr>
            <a:t>・一人当たり面積については、図書館、保健センター、消防施設、庁舎において類似団体内平均を上回っている。全国及び青森県平均と比較すると特別高い水準というわけではないが、合併前の施設をそのまま保持している状況にもあることから、施設の適正化を図ること</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も検討する必要がある。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172,031
171,207
524.20
77,756,747
77,097,236
540,579
41,952,558
87,977,815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自主財源が約３割と乏しいことから財政基盤が弱く、類似団体内において依然として低順位となっている。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人口減少や高齢化の進行により、市税収入の大きな伸びは期待できない状況にあるが、移住・定住促進や企業誘致、雇用創出などの経済対策等を推進していくことにより、自主財源の確保に努め、財政の健全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64558</xdr:rowOff>
    </xdr:from>
    <xdr:to>
      <xdr:col>23</xdr:col>
      <xdr:colOff>133350</xdr:colOff>
      <xdr:row>44</xdr:row>
      <xdr:rowOff>64558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083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64558</xdr:rowOff>
    </xdr:from>
    <xdr:to>
      <xdr:col>19</xdr:col>
      <xdr:colOff>133350</xdr:colOff>
      <xdr:row>44</xdr:row>
      <xdr:rowOff>84667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104775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96308</xdr:rowOff>
    </xdr:from>
    <xdr:to>
      <xdr:col>15</xdr:col>
      <xdr:colOff>133350</xdr:colOff>
      <xdr:row>41</xdr:row>
      <xdr:rowOff>26458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104775</xdr:rowOff>
    </xdr:from>
    <xdr:to>
      <xdr:col>11</xdr:col>
      <xdr:colOff>31750</xdr:colOff>
      <xdr:row>44</xdr:row>
      <xdr:rowOff>124883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167217</xdr:rowOff>
    </xdr:from>
    <xdr:to>
      <xdr:col>11</xdr:col>
      <xdr:colOff>82550</xdr:colOff>
      <xdr:row>40</xdr:row>
      <xdr:rowOff>97367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13758</xdr:rowOff>
    </xdr:from>
    <xdr:to>
      <xdr:col>23</xdr:col>
      <xdr:colOff>184150</xdr:colOff>
      <xdr:row>44</xdr:row>
      <xdr:rowOff>115358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81085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5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13758</xdr:rowOff>
    </xdr:from>
    <xdr:to>
      <xdr:col>19</xdr:col>
      <xdr:colOff>184150</xdr:colOff>
      <xdr:row>44</xdr:row>
      <xdr:rowOff>115358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100135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53975</xdr:rowOff>
    </xdr:from>
    <xdr:to>
      <xdr:col>11</xdr:col>
      <xdr:colOff>82550</xdr:colOff>
      <xdr:row>44</xdr:row>
      <xdr:rowOff>155575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140352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地方消費税交付金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は増額となったものの、市税及び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普通交付税は減額となった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により、前年度数値より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類似団体内での順位も低く、全国平均・青森県平均を上回っており、財政が硬直化している状況にある。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引き続き、徹底した経常経費等の見直しと自主財源の確保に努めていく。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152400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124477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152400</xdr:rowOff>
    </xdr:from>
    <xdr:to>
      <xdr:col>24</xdr:col>
      <xdr:colOff>12700</xdr:colOff>
      <xdr:row>67</xdr:row>
      <xdr:rowOff>152400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154940</xdr:rowOff>
    </xdr:from>
    <xdr:to>
      <xdr:col>23</xdr:col>
      <xdr:colOff>133350</xdr:colOff>
      <xdr:row>67</xdr:row>
      <xdr:rowOff>152400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47064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82550</xdr:rowOff>
    </xdr:from>
    <xdr:to>
      <xdr:col>19</xdr:col>
      <xdr:colOff>133350</xdr:colOff>
      <xdr:row>66</xdr:row>
      <xdr:rowOff>154940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3982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119380</xdr:rowOff>
    </xdr:from>
    <xdr:to>
      <xdr:col>19</xdr:col>
      <xdr:colOff>184150</xdr:colOff>
      <xdr:row>61</xdr:row>
      <xdr:rowOff>49530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59707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66</xdr:row>
      <xdr:rowOff>82550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891520"/>
          <a:ext cx="8890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97790</xdr:rowOff>
    </xdr:from>
    <xdr:to>
      <xdr:col>15</xdr:col>
      <xdr:colOff>133350</xdr:colOff>
      <xdr:row>60</xdr:row>
      <xdr:rowOff>27940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38117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64</xdr:row>
      <xdr:rowOff>15240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8915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58</xdr:row>
      <xdr:rowOff>3810</xdr:rowOff>
    </xdr:from>
    <xdr:to>
      <xdr:col>11</xdr:col>
      <xdr:colOff>82550</xdr:colOff>
      <xdr:row>58</xdr:row>
      <xdr:rowOff>105410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99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115587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971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170180</xdr:rowOff>
    </xdr:from>
    <xdr:to>
      <xdr:col>7</xdr:col>
      <xdr:colOff>31750</xdr:colOff>
      <xdr:row>60</xdr:row>
      <xdr:rowOff>100330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110507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101600</xdr:rowOff>
    </xdr:from>
    <xdr:to>
      <xdr:col>23</xdr:col>
      <xdr:colOff>184150</xdr:colOff>
      <xdr:row>68</xdr:row>
      <xdr:rowOff>31750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58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168927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48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104140</xdr:rowOff>
    </xdr:from>
    <xdr:to>
      <xdr:col>19</xdr:col>
      <xdr:colOff>184150</xdr:colOff>
      <xdr:row>67</xdr:row>
      <xdr:rowOff>34290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19067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50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31750</xdr:rowOff>
    </xdr:from>
    <xdr:to>
      <xdr:col>15</xdr:col>
      <xdr:colOff>133350</xdr:colOff>
      <xdr:row>66</xdr:row>
      <xdr:rowOff>133350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118127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50817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[116,510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全国平均及び青森県平均を下回っている状況にあるが、豪雪等の影響もあり増加傾向にある。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引き続き、適正な定員管理・給与制度の運用や民間委託等による経常経費の見直しに努め、コストの縮減を図っていく。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40866</xdr:rowOff>
    </xdr:from>
    <xdr:to>
      <xdr:col>23</xdr:col>
      <xdr:colOff>133350</xdr:colOff>
      <xdr:row>90</xdr:row>
      <xdr:rowOff>13477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99766"/>
          <a:ext cx="0" cy="1344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157004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1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13477</xdr:rowOff>
    </xdr:from>
    <xdr:to>
      <xdr:col>24</xdr:col>
      <xdr:colOff>12700</xdr:colOff>
      <xdr:row>90</xdr:row>
      <xdr:rowOff>13477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4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127243</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84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40866</xdr:rowOff>
    </xdr:from>
    <xdr:to>
      <xdr:col>24</xdr:col>
      <xdr:colOff>12700</xdr:colOff>
      <xdr:row>82</xdr:row>
      <xdr:rowOff>40866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9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11277</xdr:rowOff>
    </xdr:from>
    <xdr:to>
      <xdr:col>23</xdr:col>
      <xdr:colOff>133350</xdr:colOff>
      <xdr:row>83</xdr:row>
      <xdr:rowOff>49137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41627"/>
          <a:ext cx="838200" cy="3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810</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40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28733</xdr:rowOff>
    </xdr:from>
    <xdr:to>
      <xdr:col>23</xdr:col>
      <xdr:colOff>184150</xdr:colOff>
      <xdr:row>84</xdr:row>
      <xdr:rowOff>130333</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4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135503</xdr:rowOff>
    </xdr:from>
    <xdr:to>
      <xdr:col>19</xdr:col>
      <xdr:colOff>133350</xdr:colOff>
      <xdr:row>83</xdr:row>
      <xdr:rowOff>11277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94403"/>
          <a:ext cx="889000" cy="4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141041</xdr:rowOff>
    </xdr:from>
    <xdr:to>
      <xdr:col>19</xdr:col>
      <xdr:colOff>184150</xdr:colOff>
      <xdr:row>84</xdr:row>
      <xdr:rowOff>71191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371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55968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457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21682</xdr:rowOff>
    </xdr:from>
    <xdr:to>
      <xdr:col>15</xdr:col>
      <xdr:colOff>82550</xdr:colOff>
      <xdr:row>82</xdr:row>
      <xdr:rowOff>135503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80582"/>
          <a:ext cx="889000" cy="11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105811</xdr:rowOff>
    </xdr:from>
    <xdr:to>
      <xdr:col>15</xdr:col>
      <xdr:colOff>133350</xdr:colOff>
      <xdr:row>84</xdr:row>
      <xdr:rowOff>35961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3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20738</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42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21682</xdr:rowOff>
    </xdr:from>
    <xdr:to>
      <xdr:col>11</xdr:col>
      <xdr:colOff>31750</xdr:colOff>
      <xdr:row>82</xdr:row>
      <xdr:rowOff>66636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080582"/>
          <a:ext cx="889000" cy="4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164581</xdr:rowOff>
    </xdr:from>
    <xdr:to>
      <xdr:col>11</xdr:col>
      <xdr:colOff>82550</xdr:colOff>
      <xdr:row>82</xdr:row>
      <xdr:rowOff>94731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79508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38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46554</xdr:rowOff>
    </xdr:from>
    <xdr:to>
      <xdr:col>7</xdr:col>
      <xdr:colOff>31750</xdr:colOff>
      <xdr:row>82</xdr:row>
      <xdr:rowOff>148154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10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132931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9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169787</xdr:rowOff>
    </xdr:from>
    <xdr:to>
      <xdr:col>23</xdr:col>
      <xdr:colOff>184150</xdr:colOff>
      <xdr:row>83</xdr:row>
      <xdr:rowOff>99937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2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14864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73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131927</xdr:rowOff>
    </xdr:from>
    <xdr:to>
      <xdr:col>19</xdr:col>
      <xdr:colOff>184150</xdr:colOff>
      <xdr:row>83</xdr:row>
      <xdr:rowOff>62077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9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72254</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95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84703</xdr:rowOff>
    </xdr:from>
    <xdr:to>
      <xdr:col>15</xdr:col>
      <xdr:colOff>133350</xdr:colOff>
      <xdr:row>83</xdr:row>
      <xdr:rowOff>14853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4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25030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9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142332</xdr:rowOff>
    </xdr:from>
    <xdr:to>
      <xdr:col>11</xdr:col>
      <xdr:colOff>82550</xdr:colOff>
      <xdr:row>82</xdr:row>
      <xdr:rowOff>72482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2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82659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9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15836</xdr:rowOff>
    </xdr:from>
    <xdr:to>
      <xdr:col>7</xdr:col>
      <xdr:colOff>31750</xdr:colOff>
      <xdr:row>82</xdr:row>
      <xdr:rowOff>117436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7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127613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84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前年度数値と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、類似団体内・全国市のいずれの平均よりも下回っている。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引き続き、適正な給与制度の運用に努めていく。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64559</xdr:rowOff>
    </xdr:from>
    <xdr:to>
      <xdr:col>81</xdr:col>
      <xdr:colOff>44450</xdr:colOff>
      <xdr:row>88</xdr:row>
      <xdr:rowOff>40216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80559"/>
          <a:ext cx="0" cy="13472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150936</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2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64559</xdr:rowOff>
    </xdr:from>
    <xdr:to>
      <xdr:col>81</xdr:col>
      <xdr:colOff>133350</xdr:colOff>
      <xdr:row>80</xdr:row>
      <xdr:rowOff>64559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8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64559</xdr:rowOff>
    </xdr:from>
    <xdr:to>
      <xdr:col>81</xdr:col>
      <xdr:colOff>44450</xdr:colOff>
      <xdr:row>80</xdr:row>
      <xdr:rowOff>165100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3780559"/>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93786</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6670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121709</xdr:rowOff>
    </xdr:from>
    <xdr:to>
      <xdr:col>81</xdr:col>
      <xdr:colOff>95250</xdr:colOff>
      <xdr:row>86</xdr:row>
      <xdr:rowOff>51859</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165100</xdr:rowOff>
    </xdr:from>
    <xdr:to>
      <xdr:col>77</xdr:col>
      <xdr:colOff>44450</xdr:colOff>
      <xdr:row>81</xdr:row>
      <xdr:rowOff>13759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38811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161925</xdr:rowOff>
    </xdr:from>
    <xdr:to>
      <xdr:col>77</xdr:col>
      <xdr:colOff>95250</xdr:colOff>
      <xdr:row>86</xdr:row>
      <xdr:rowOff>92075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76852</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82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13759</xdr:rowOff>
    </xdr:from>
    <xdr:to>
      <xdr:col>72</xdr:col>
      <xdr:colOff>203200</xdr:colOff>
      <xdr:row>81</xdr:row>
      <xdr:rowOff>33866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39012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33866</xdr:rowOff>
    </xdr:from>
    <xdr:to>
      <xdr:col>68</xdr:col>
      <xdr:colOff>152400</xdr:colOff>
      <xdr:row>81</xdr:row>
      <xdr:rowOff>53975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392131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106486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13759</xdr:rowOff>
    </xdr:from>
    <xdr:to>
      <xdr:col>81</xdr:col>
      <xdr:colOff>95250</xdr:colOff>
      <xdr:row>80</xdr:row>
      <xdr:rowOff>115359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372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106486</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3651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114300</xdr:rowOff>
    </xdr:from>
    <xdr:to>
      <xdr:col>77</xdr:col>
      <xdr:colOff>95250</xdr:colOff>
      <xdr:row>81</xdr:row>
      <xdr:rowOff>44450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54627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359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134409</xdr:rowOff>
    </xdr:from>
    <xdr:to>
      <xdr:col>73</xdr:col>
      <xdr:colOff>44450</xdr:colOff>
      <xdr:row>81</xdr:row>
      <xdr:rowOff>64559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38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74736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619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154516</xdr:rowOff>
    </xdr:from>
    <xdr:to>
      <xdr:col>68</xdr:col>
      <xdr:colOff>203200</xdr:colOff>
      <xdr:row>81</xdr:row>
      <xdr:rowOff>84666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94843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3175</xdr:rowOff>
    </xdr:from>
    <xdr:to>
      <xdr:col>64</xdr:col>
      <xdr:colOff>152400</xdr:colOff>
      <xdr:row>81</xdr:row>
      <xdr:rowOff>104775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389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114952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65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類似団体内の平均値と同水準となっており、全国・青森県の平均よりも下回っている。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主な理由としては、指定管理制度の導入、業務委託などを計画的に実施してきたことが挙げられる。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引き続き、事務事業の簡素化・効率化を図るとともに、民間委託や指定管理者制度、非常勤職員の活用等を推進し、適正な定員管理に努めていく。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a:extLst>
            <a:ext uri="{FF2B5EF4-FFF2-40B4-BE49-F238E27FC236}">
              <a16:creationId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83566</xdr:rowOff>
    </xdr:from>
    <xdr:to>
      <xdr:col>81</xdr:col>
      <xdr:colOff>44450</xdr:colOff>
      <xdr:row>65</xdr:row>
      <xdr:rowOff>138176</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7018000" y="10027666"/>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110253</xdr:rowOff>
    </xdr:from>
    <xdr:ext cx="762000" cy="259045"/>
    <xdr:sp macro="" textlink="">
      <xdr:nvSpPr>
        <xdr:cNvPr id="310" name="定員管理の状況最小値テキスト">
          <a:extLst>
            <a:ext uri="{FF2B5EF4-FFF2-40B4-BE49-F238E27FC236}">
              <a16:creationId xmlns:a16="http://schemas.microsoft.com/office/drawing/2014/main" id="{00000000-0008-0000-0300-000036010000}"/>
            </a:ext>
          </a:extLst>
        </xdr:cNvPr>
        <xdr:cNvSpPr txBox="1"/>
      </xdr:nvSpPr>
      <xdr:spPr>
        <a:xfrm>
          <a:off x="17106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138176</xdr:rowOff>
    </xdr:from>
    <xdr:to>
      <xdr:col>81</xdr:col>
      <xdr:colOff>133350</xdr:colOff>
      <xdr:row>65</xdr:row>
      <xdr:rowOff>138176</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169943</xdr:rowOff>
    </xdr:from>
    <xdr:ext cx="762000" cy="259045"/>
    <xdr:sp macro="" textlink="">
      <xdr:nvSpPr>
        <xdr:cNvPr id="312" name="定員管理の状況最大値テキスト">
          <a:extLst>
            <a:ext uri="{FF2B5EF4-FFF2-40B4-BE49-F238E27FC236}">
              <a16:creationId xmlns:a16="http://schemas.microsoft.com/office/drawing/2014/main" id="{00000000-0008-0000-0300-000038010000}"/>
            </a:ext>
          </a:extLst>
        </xdr:cNvPr>
        <xdr:cNvSpPr txBox="1"/>
      </xdr:nvSpPr>
      <xdr:spPr>
        <a:xfrm>
          <a:off x="17106900" y="9771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83566</xdr:rowOff>
    </xdr:from>
    <xdr:to>
      <xdr:col>81</xdr:col>
      <xdr:colOff>133350</xdr:colOff>
      <xdr:row>58</xdr:row>
      <xdr:rowOff>83566</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00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90424</xdr:rowOff>
    </xdr:from>
    <xdr:to>
      <xdr:col>81</xdr:col>
      <xdr:colOff>44450</xdr:colOff>
      <xdr:row>61</xdr:row>
      <xdr:rowOff>124206</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179800" y="1054887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75455</xdr:rowOff>
    </xdr:from>
    <xdr:ext cx="762000" cy="259045"/>
    <xdr:sp macro="" textlink="">
      <xdr:nvSpPr>
        <xdr:cNvPr id="315" name="定員管理の状況平均値テキスト">
          <a:extLst>
            <a:ext uri="{FF2B5EF4-FFF2-40B4-BE49-F238E27FC236}">
              <a16:creationId xmlns:a16="http://schemas.microsoft.com/office/drawing/2014/main" id="{00000000-0008-0000-0300-00003B010000}"/>
            </a:ext>
          </a:extLst>
        </xdr:cNvPr>
        <xdr:cNvSpPr txBox="1"/>
      </xdr:nvSpPr>
      <xdr:spPr>
        <a:xfrm>
          <a:off x="17106900" y="1036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58928</xdr:rowOff>
    </xdr:from>
    <xdr:to>
      <xdr:col>81</xdr:col>
      <xdr:colOff>95250</xdr:colOff>
      <xdr:row>61</xdr:row>
      <xdr:rowOff>160528</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9672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27686</xdr:rowOff>
    </xdr:from>
    <xdr:to>
      <xdr:col>77</xdr:col>
      <xdr:colOff>44450</xdr:colOff>
      <xdr:row>61</xdr:row>
      <xdr:rowOff>90424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290800" y="1048613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63754</xdr:rowOff>
    </xdr:from>
    <xdr:to>
      <xdr:col>77</xdr:col>
      <xdr:colOff>95250</xdr:colOff>
      <xdr:row>61</xdr:row>
      <xdr:rowOff>165354</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129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150131</xdr:rowOff>
    </xdr:from>
    <xdr:ext cx="7366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798800" y="1060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3556</xdr:rowOff>
    </xdr:from>
    <xdr:to>
      <xdr:col>72</xdr:col>
      <xdr:colOff>203200</xdr:colOff>
      <xdr:row>61</xdr:row>
      <xdr:rowOff>27686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4401800" y="1046200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63754</xdr:rowOff>
    </xdr:from>
    <xdr:to>
      <xdr:col>73</xdr:col>
      <xdr:colOff>44450</xdr:colOff>
      <xdr:row>61</xdr:row>
      <xdr:rowOff>165354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5240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150131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909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97790</xdr:rowOff>
    </xdr:from>
    <xdr:to>
      <xdr:col>68</xdr:col>
      <xdr:colOff>152400</xdr:colOff>
      <xdr:row>61</xdr:row>
      <xdr:rowOff>3556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3512800" y="1038479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148336</xdr:rowOff>
    </xdr:from>
    <xdr:to>
      <xdr:col>68</xdr:col>
      <xdr:colOff>203200</xdr:colOff>
      <xdr:row>61</xdr:row>
      <xdr:rowOff>78486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4351000" y="1043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63263</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0208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78232</xdr:rowOff>
    </xdr:from>
    <xdr:to>
      <xdr:col>64</xdr:col>
      <xdr:colOff>152400</xdr:colOff>
      <xdr:row>62</xdr:row>
      <xdr:rowOff>8382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3462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164609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131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73406</xdr:rowOff>
    </xdr:from>
    <xdr:to>
      <xdr:col>81</xdr:col>
      <xdr:colOff>95250</xdr:colOff>
      <xdr:row>62</xdr:row>
      <xdr:rowOff>3556</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9672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45483</xdr:rowOff>
    </xdr:from>
    <xdr:ext cx="762000" cy="259045"/>
    <xdr:sp macro="" textlink="">
      <xdr:nvSpPr>
        <xdr:cNvPr id="334" name="定員管理の状況該当値テキスト">
          <a:extLst>
            <a:ext uri="{FF2B5EF4-FFF2-40B4-BE49-F238E27FC236}">
              <a16:creationId xmlns:a16="http://schemas.microsoft.com/office/drawing/2014/main" id="{00000000-0008-0000-0300-00004E010000}"/>
            </a:ext>
          </a:extLst>
        </xdr:cNvPr>
        <xdr:cNvSpPr txBox="1"/>
      </xdr:nvSpPr>
      <xdr:spPr>
        <a:xfrm>
          <a:off x="17106900" y="1050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39624</xdr:rowOff>
    </xdr:from>
    <xdr:to>
      <xdr:col>77</xdr:col>
      <xdr:colOff>95250</xdr:colOff>
      <xdr:row>61</xdr:row>
      <xdr:rowOff>141224</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129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151401</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26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148336</xdr:rowOff>
    </xdr:from>
    <xdr:to>
      <xdr:col>73</xdr:col>
      <xdr:colOff>44450</xdr:colOff>
      <xdr:row>61</xdr:row>
      <xdr:rowOff>78486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5240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88663</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124206</xdr:rowOff>
    </xdr:from>
    <xdr:to>
      <xdr:col>68</xdr:col>
      <xdr:colOff>203200</xdr:colOff>
      <xdr:row>61</xdr:row>
      <xdr:rowOff>54356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4351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64533</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020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46990</xdr:rowOff>
    </xdr:from>
    <xdr:to>
      <xdr:col>64</xdr:col>
      <xdr:colOff>152400</xdr:colOff>
      <xdr:row>60</xdr:row>
      <xdr:rowOff>148590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3462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158767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131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実質公債費比率は前年度数値より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理由として、組合等が起こした地方債の元利償還金に対する負担金等が償還の終了により大幅に減少したことに加え、地方債を発行するにあたり、交付税算入のある有利な地方債を積極的に活用している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今後も引き続き地方債の計画的な発行に努めるとともに、交付税措置のある有利な地方債を活用等し、健全化な財政運営に努めていく。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37193</xdr:rowOff>
    </xdr:from>
    <xdr:to>
      <xdr:col>81</xdr:col>
      <xdr:colOff>44450</xdr:colOff>
      <xdr:row>44</xdr:row>
      <xdr:rowOff>113393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0939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85470</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113393</xdr:rowOff>
    </xdr:from>
    <xdr:to>
      <xdr:col>81</xdr:col>
      <xdr:colOff>133350</xdr:colOff>
      <xdr:row>44</xdr:row>
      <xdr:rowOff>113393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123570</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37193</xdr:rowOff>
    </xdr:from>
    <xdr:to>
      <xdr:col>81</xdr:col>
      <xdr:colOff>133350</xdr:colOff>
      <xdr:row>36</xdr:row>
      <xdr:rowOff>37193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78015</xdr:rowOff>
    </xdr:from>
    <xdr:to>
      <xdr:col>81</xdr:col>
      <xdr:colOff>44450</xdr:colOff>
      <xdr:row>44</xdr:row>
      <xdr:rowOff>9978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7450365"/>
          <a:ext cx="8382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23784</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71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9978</xdr:rowOff>
    </xdr:from>
    <xdr:to>
      <xdr:col>77</xdr:col>
      <xdr:colOff>44450</xdr:colOff>
      <xdr:row>44</xdr:row>
      <xdr:rowOff>44450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75537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44450</xdr:rowOff>
    </xdr:from>
    <xdr:to>
      <xdr:col>72</xdr:col>
      <xdr:colOff>203200</xdr:colOff>
      <xdr:row>44</xdr:row>
      <xdr:rowOff>61685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61685</xdr:rowOff>
    </xdr:from>
    <xdr:to>
      <xdr:col>68</xdr:col>
      <xdr:colOff>152400</xdr:colOff>
      <xdr:row>44</xdr:row>
      <xdr:rowOff>147865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7605485"/>
          <a:ext cx="889000" cy="8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92528</xdr:rowOff>
    </xdr:from>
    <xdr:to>
      <xdr:col>68</xdr:col>
      <xdr:colOff>203200</xdr:colOff>
      <xdr:row>40</xdr:row>
      <xdr:rowOff>22678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77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32855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27215</xdr:rowOff>
    </xdr:from>
    <xdr:to>
      <xdr:col>81</xdr:col>
      <xdr:colOff>95250</xdr:colOff>
      <xdr:row>43</xdr:row>
      <xdr:rowOff>128815</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170742</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130628</xdr:rowOff>
    </xdr:from>
    <xdr:to>
      <xdr:col>77</xdr:col>
      <xdr:colOff>95250</xdr:colOff>
      <xdr:row>44</xdr:row>
      <xdr:rowOff>60778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45555</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165100</xdr:rowOff>
    </xdr:from>
    <xdr:to>
      <xdr:col>73</xdr:col>
      <xdr:colOff>44450</xdr:colOff>
      <xdr:row>44</xdr:row>
      <xdr:rowOff>95250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80027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10885</xdr:rowOff>
    </xdr:from>
    <xdr:to>
      <xdr:col>68</xdr:col>
      <xdr:colOff>203200</xdr:colOff>
      <xdr:row>44</xdr:row>
      <xdr:rowOff>112485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97262</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97065</xdr:rowOff>
    </xdr:from>
    <xdr:to>
      <xdr:col>64</xdr:col>
      <xdr:colOff>152400</xdr:colOff>
      <xdr:row>45</xdr:row>
      <xdr:rowOff>27215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11992</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前年度数値と比較して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主な理由としては、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年度地方債発行額が前年度から減少したことにより、地方債現在高が前年度から減少している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ことなどが挙げられる。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今後も交付税措置のある地方債の活用や適正な定員管理に努め、将来世代の負担が過度にならないよう、健全な財政運営に努めていく。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111488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13214"/>
          <a:ext cx="0" cy="1570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83565</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111488</xdr:rowOff>
    </xdr:from>
    <xdr:to>
      <xdr:col>81</xdr:col>
      <xdr:colOff>133350</xdr:colOff>
      <xdr:row>22</xdr:row>
      <xdr:rowOff>111488</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83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126819</xdr:rowOff>
    </xdr:from>
    <xdr:to>
      <xdr:col>81</xdr:col>
      <xdr:colOff>44450</xdr:colOff>
      <xdr:row>19</xdr:row>
      <xdr:rowOff>15694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3212919"/>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119125</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519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102598</xdr:rowOff>
    </xdr:from>
    <xdr:to>
      <xdr:col>81</xdr:col>
      <xdr:colOff>95250</xdr:colOff>
      <xdr:row>16</xdr:row>
      <xdr:rowOff>32748</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67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140607</xdr:rowOff>
    </xdr:from>
    <xdr:to>
      <xdr:col>77</xdr:col>
      <xdr:colOff>44450</xdr:colOff>
      <xdr:row>19</xdr:row>
      <xdr:rowOff>15694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3226707"/>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112939</xdr:rowOff>
    </xdr:from>
    <xdr:to>
      <xdr:col>77</xdr:col>
      <xdr:colOff>95250</xdr:colOff>
      <xdr:row>16</xdr:row>
      <xdr:rowOff>43089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68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53266</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453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116477</xdr:rowOff>
    </xdr:from>
    <xdr:to>
      <xdr:col>72</xdr:col>
      <xdr:colOff>203200</xdr:colOff>
      <xdr:row>18</xdr:row>
      <xdr:rowOff>140607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320257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157752</xdr:rowOff>
    </xdr:from>
    <xdr:to>
      <xdr:col>73</xdr:col>
      <xdr:colOff>44450</xdr:colOff>
      <xdr:row>16</xdr:row>
      <xdr:rowOff>87902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7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98079</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49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104412</xdr:rowOff>
    </xdr:from>
    <xdr:to>
      <xdr:col>68</xdr:col>
      <xdr:colOff>152400</xdr:colOff>
      <xdr:row>18</xdr:row>
      <xdr:rowOff>116477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319051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56062</xdr:rowOff>
    </xdr:from>
    <xdr:to>
      <xdr:col>68</xdr:col>
      <xdr:colOff>203200</xdr:colOff>
      <xdr:row>15</xdr:row>
      <xdr:rowOff>157662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2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167839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39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44904</xdr:rowOff>
    </xdr:from>
    <xdr:to>
      <xdr:col>64</xdr:col>
      <xdr:colOff>152400</xdr:colOff>
      <xdr:row>16</xdr:row>
      <xdr:rowOff>146504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78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156681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55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76019</xdr:rowOff>
    </xdr:from>
    <xdr:to>
      <xdr:col>81</xdr:col>
      <xdr:colOff>95250</xdr:colOff>
      <xdr:row>19</xdr:row>
      <xdr:rowOff>6169</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316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48096</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313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136344</xdr:rowOff>
    </xdr:from>
    <xdr:to>
      <xdr:col>77</xdr:col>
      <xdr:colOff>95250</xdr:colOff>
      <xdr:row>19</xdr:row>
      <xdr:rowOff>66494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22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51271</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308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89807</xdr:rowOff>
    </xdr:from>
    <xdr:to>
      <xdr:col>73</xdr:col>
      <xdr:colOff>44450</xdr:colOff>
      <xdr:row>19</xdr:row>
      <xdr:rowOff>19957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1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4734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26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65677</xdr:rowOff>
    </xdr:from>
    <xdr:to>
      <xdr:col>68</xdr:col>
      <xdr:colOff>203200</xdr:colOff>
      <xdr:row>18</xdr:row>
      <xdr:rowOff>167277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1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152054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2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53612</xdr:rowOff>
    </xdr:from>
    <xdr:to>
      <xdr:col>64</xdr:col>
      <xdr:colOff>152400</xdr:colOff>
      <xdr:row>18</xdr:row>
      <xdr:rowOff>155212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13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139989</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2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172,031
171,207
524.20
77,756,747
77,097,236
540,579
41,952,558
87,977,815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前年度数値と比較すると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全国平均を下回っており、類似団体内で比較すると最も低い数値となっている。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理由としては、これまで適正な定員管理・給与制度の運用に努めてきたことに加え、ごみ処理業務や消防業務等を一部事務組合で行っていることで人件費が補助費等として支出されている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引き続き、適正な定員管理・給与制度の運用に努めていく。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39</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81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31750</xdr:rowOff>
    </xdr:from>
    <xdr:to>
      <xdr:col>24</xdr:col>
      <xdr:colOff>114300</xdr:colOff>
      <xdr:row>39</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71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165100</xdr:rowOff>
    </xdr:from>
    <xdr:to>
      <xdr:col>24</xdr:col>
      <xdr:colOff>25400</xdr:colOff>
      <xdr:row>34</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229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165100</xdr:rowOff>
    </xdr:from>
    <xdr:to>
      <xdr:col>19</xdr:col>
      <xdr:colOff>187325</xdr:colOff>
      <xdr:row>34</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2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0</xdr:rowOff>
    </xdr:from>
    <xdr:to>
      <xdr:col>20</xdr:col>
      <xdr:colOff>38100</xdr:colOff>
      <xdr:row>37</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86377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3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50800</xdr:rowOff>
    </xdr:from>
    <xdr:to>
      <xdr:col>15</xdr:col>
      <xdr:colOff>98425</xdr:colOff>
      <xdr:row>34</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7086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50800</xdr:rowOff>
    </xdr:from>
    <xdr:to>
      <xdr:col>11</xdr:col>
      <xdr:colOff>9525</xdr:colOff>
      <xdr:row>33</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70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95250</xdr:rowOff>
    </xdr:from>
    <xdr:to>
      <xdr:col>11</xdr:col>
      <xdr:colOff>60325</xdr:colOff>
      <xdr:row>40</xdr:row>
      <xdr:rowOff>25400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152400</xdr:rowOff>
    </xdr:from>
    <xdr:to>
      <xdr:col>6</xdr:col>
      <xdr:colOff>171450</xdr:colOff>
      <xdr:row>41</xdr:row>
      <xdr:rowOff>82550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701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67327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19050</xdr:rowOff>
    </xdr:from>
    <xdr:to>
      <xdr:col>24</xdr:col>
      <xdr:colOff>76200</xdr:colOff>
      <xdr:row>34</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99077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5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114300</xdr:rowOff>
    </xdr:from>
    <xdr:to>
      <xdr:col>20</xdr:col>
      <xdr:colOff>38100</xdr:colOff>
      <xdr:row>34</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54627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4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133350</xdr:rowOff>
    </xdr:from>
    <xdr:to>
      <xdr:col>15</xdr:col>
      <xdr:colOff>149225</xdr:colOff>
      <xdr:row>34</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73677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0</xdr:rowOff>
    </xdr:from>
    <xdr:to>
      <xdr:col>11</xdr:col>
      <xdr:colOff>60325</xdr:colOff>
      <xdr:row>33</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111777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2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19050</xdr:rowOff>
    </xdr:from>
    <xdr:to>
      <xdr:col>6</xdr:col>
      <xdr:colOff>171450</xdr:colOff>
      <xdr:row>33</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130827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前年度数値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、全国・青森県平均を上回っている状況にある。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民間委託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やアウトソーシング等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導入を推進していくことで、物件費については今後増加していくことが見込まれるが、ファシリティマネジメントに取り組み、維持管理費を削減する等、引き続き経常経費の見直しに努め、トータルコストの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21</xdr:row>
      <xdr:rowOff>44450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844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16527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44450</xdr:rowOff>
    </xdr:from>
    <xdr:to>
      <xdr:col>82</xdr:col>
      <xdr:colOff>196850</xdr:colOff>
      <xdr:row>21</xdr:row>
      <xdr:rowOff>44450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4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25400</xdr:rowOff>
    </xdr:from>
    <xdr:to>
      <xdr:col>82</xdr:col>
      <xdr:colOff>107950</xdr:colOff>
      <xdr:row>16</xdr:row>
      <xdr:rowOff>25400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68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133350</xdr:rowOff>
    </xdr:from>
    <xdr:to>
      <xdr:col>78</xdr:col>
      <xdr:colOff>69850</xdr:colOff>
      <xdr:row>16</xdr:row>
      <xdr:rowOff>25400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05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19050</xdr:rowOff>
    </xdr:from>
    <xdr:to>
      <xdr:col>73</xdr:col>
      <xdr:colOff>180975</xdr:colOff>
      <xdr:row>15</xdr:row>
      <xdr:rowOff>133350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90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146050</xdr:rowOff>
    </xdr:from>
    <xdr:to>
      <xdr:col>74</xdr:col>
      <xdr:colOff>31750</xdr:colOff>
      <xdr:row>16</xdr:row>
      <xdr:rowOff>76200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60977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6350</xdr:rowOff>
    </xdr:from>
    <xdr:to>
      <xdr:col>69</xdr:col>
      <xdr:colOff>92075</xdr:colOff>
      <xdr:row>15</xdr:row>
      <xdr:rowOff>19050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578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120650</xdr:rowOff>
    </xdr:from>
    <xdr:to>
      <xdr:col>69</xdr:col>
      <xdr:colOff>142875</xdr:colOff>
      <xdr:row>16</xdr:row>
      <xdr:rowOff>50800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35577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162577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146050</xdr:rowOff>
    </xdr:from>
    <xdr:to>
      <xdr:col>78</xdr:col>
      <xdr:colOff>120650</xdr:colOff>
      <xdr:row>16</xdr:row>
      <xdr:rowOff>76200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82550</xdr:rowOff>
    </xdr:from>
    <xdr:to>
      <xdr:col>74</xdr:col>
      <xdr:colOff>31750</xdr:colOff>
      <xdr:row>16</xdr:row>
      <xdr:rowOff>12700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22877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139700</xdr:rowOff>
    </xdr:from>
    <xdr:to>
      <xdr:col>69</xdr:col>
      <xdr:colOff>142875</xdr:colOff>
      <xdr:row>15</xdr:row>
      <xdr:rowOff>69850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80027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127000</xdr:rowOff>
    </xdr:from>
    <xdr:to>
      <xdr:col>65</xdr:col>
      <xdr:colOff>53975</xdr:colOff>
      <xdr:row>15</xdr:row>
      <xdr:rowOff>57150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67327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前年度数値と比較すると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ポイント増加しているが、類似団体内・全国平均を下回っている。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主な要因としては、障害者自立支援扶助費などの社会保障関係経費の増加が挙げられる。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今後も引き続き、自立助長への取り組みなどを行い健全な財政運営に努めていく。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127000</xdr:rowOff>
    </xdr:from>
    <xdr:to>
      <xdr:col>24</xdr:col>
      <xdr:colOff>25400</xdr:colOff>
      <xdr:row>61</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385300"/>
          <a:ext cx="0" cy="107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41927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127000</xdr:rowOff>
    </xdr:from>
    <xdr:to>
      <xdr:col>24</xdr:col>
      <xdr:colOff>114300</xdr:colOff>
      <xdr:row>54</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61685</xdr:rowOff>
    </xdr:from>
    <xdr:to>
      <xdr:col>24</xdr:col>
      <xdr:colOff>25400</xdr:colOff>
      <xdr:row>54</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3199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15620</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959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43543</xdr:rowOff>
    </xdr:from>
    <xdr:to>
      <xdr:col>24</xdr:col>
      <xdr:colOff>76200</xdr:colOff>
      <xdr:row>58</xdr:row>
      <xdr:rowOff>145143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167822</xdr:rowOff>
    </xdr:from>
    <xdr:to>
      <xdr:col>19</xdr:col>
      <xdr:colOff>187325</xdr:colOff>
      <xdr:row>54</xdr:row>
      <xdr:rowOff>61685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254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167822</xdr:rowOff>
    </xdr:from>
    <xdr:to>
      <xdr:col>15</xdr:col>
      <xdr:colOff>98425</xdr:colOff>
      <xdr:row>54</xdr:row>
      <xdr:rowOff>94343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2546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135165</xdr:rowOff>
    </xdr:from>
    <xdr:to>
      <xdr:col>11</xdr:col>
      <xdr:colOff>9525</xdr:colOff>
      <xdr:row>54</xdr:row>
      <xdr:rowOff>94343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2220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59872</xdr:rowOff>
    </xdr:from>
    <xdr:to>
      <xdr:col>11</xdr:col>
      <xdr:colOff>60325</xdr:colOff>
      <xdr:row>56</xdr:row>
      <xdr:rowOff>161472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156227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xdr:rowOff>
    </xdr:from>
    <xdr:to>
      <xdr:col>20</xdr:col>
      <xdr:colOff>38100</xdr:colOff>
      <xdr:row>54</xdr:row>
      <xdr:rowOff>112485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122662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117022</xdr:rowOff>
    </xdr:from>
    <xdr:to>
      <xdr:col>15</xdr:col>
      <xdr:colOff>149225</xdr:colOff>
      <xdr:row>54</xdr:row>
      <xdr:rowOff>47172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57349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84365</xdr:rowOff>
    </xdr:from>
    <xdr:to>
      <xdr:col>6</xdr:col>
      <xdr:colOff>171450</xdr:colOff>
      <xdr:row>54</xdr:row>
      <xdr:rowOff>14515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24692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前年度数値よりも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ポイント増加しており、近年増加傾向にある。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豪雪等の影響や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病院事業会計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繰出金の増加が要因として挙げられる。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今後も引き続き、保険料等の歳入確保に努めるとともに、除排雪経費の適切な執行など歳出の抑制を図っていく。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80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127000</xdr:rowOff>
    </xdr:from>
    <xdr:to>
      <xdr:col>82</xdr:col>
      <xdr:colOff>107950</xdr:colOff>
      <xdr:row>60</xdr:row>
      <xdr:rowOff>165100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414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127000</xdr:rowOff>
    </xdr:from>
    <xdr:to>
      <xdr:col>78</xdr:col>
      <xdr:colOff>69850</xdr:colOff>
      <xdr:row>60</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2425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59</xdr:row>
      <xdr:rowOff>127000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711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152400</xdr:rowOff>
    </xdr:from>
    <xdr:to>
      <xdr:col>74</xdr:col>
      <xdr:colOff>31750</xdr:colOff>
      <xdr:row>58</xdr:row>
      <xdr:rowOff>82550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92727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59</xdr:row>
      <xdr:rowOff>107950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07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95250</xdr:rowOff>
    </xdr:from>
    <xdr:to>
      <xdr:col>69</xdr:col>
      <xdr:colOff>142875</xdr:colOff>
      <xdr:row>59</xdr:row>
      <xdr:rowOff>25400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0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54627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114300</xdr:rowOff>
    </xdr:from>
    <xdr:to>
      <xdr:col>82</xdr:col>
      <xdr:colOff>158750</xdr:colOff>
      <xdr:row>61</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22877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76200</xdr:rowOff>
    </xdr:from>
    <xdr:to>
      <xdr:col>78</xdr:col>
      <xdr:colOff>120650</xdr:colOff>
      <xdr:row>61</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162577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76200</xdr:rowOff>
    </xdr:from>
    <xdr:to>
      <xdr:col>74</xdr:col>
      <xdr:colOff>31750</xdr:colOff>
      <xdr:row>60</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162577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前年度数値より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ポイント減少しているが、類似団体内・全国・青森県のいずれの平均値よりも上回っている状況である。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大きな要因としては、ごみ処理業務や消防業務等を一部事務組合で行っていることから、負担金の支出額が多いことが挙げられる。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今後も引き続き、本来の負担・補助目的に基づき、対象経費を精査し、経費の抑制に努めていく。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40</xdr:row>
      <xdr:rowOff>88900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13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60977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88900</xdr:rowOff>
    </xdr:from>
    <xdr:to>
      <xdr:col>82</xdr:col>
      <xdr:colOff>196850</xdr:colOff>
      <xdr:row>40</xdr:row>
      <xdr:rowOff>88900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41927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133350</xdr:rowOff>
    </xdr:from>
    <xdr:to>
      <xdr:col>82</xdr:col>
      <xdr:colOff>107950</xdr:colOff>
      <xdr:row>39</xdr:row>
      <xdr:rowOff>146050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819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99077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271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82550</xdr:rowOff>
    </xdr:from>
    <xdr:to>
      <xdr:col>82</xdr:col>
      <xdr:colOff>158750</xdr:colOff>
      <xdr:row>38</xdr:row>
      <xdr:rowOff>12700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146050</xdr:rowOff>
    </xdr:from>
    <xdr:to>
      <xdr:col>78</xdr:col>
      <xdr:colOff>69850</xdr:colOff>
      <xdr:row>41</xdr:row>
      <xdr:rowOff>31750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832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69850</xdr:rowOff>
    </xdr:from>
    <xdr:to>
      <xdr:col>78</xdr:col>
      <xdr:colOff>120650</xdr:colOff>
      <xdr:row>38</xdr:row>
      <xdr:rowOff>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10177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31750</xdr:rowOff>
    </xdr:from>
    <xdr:to>
      <xdr:col>73</xdr:col>
      <xdr:colOff>180975</xdr:colOff>
      <xdr:row>41</xdr:row>
      <xdr:rowOff>120650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7061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31750</xdr:rowOff>
    </xdr:from>
    <xdr:to>
      <xdr:col>74</xdr:col>
      <xdr:colOff>31750</xdr:colOff>
      <xdr:row>37</xdr:row>
      <xdr:rowOff>133350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143527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6350</xdr:rowOff>
    </xdr:from>
    <xdr:to>
      <xdr:col>69</xdr:col>
      <xdr:colOff>92075</xdr:colOff>
      <xdr:row>41</xdr:row>
      <xdr:rowOff>120650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703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31750</xdr:rowOff>
    </xdr:from>
    <xdr:to>
      <xdr:col>69</xdr:col>
      <xdr:colOff>142875</xdr:colOff>
      <xdr:row>35</xdr:row>
      <xdr:rowOff>133350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143527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82550</xdr:rowOff>
    </xdr:from>
    <xdr:to>
      <xdr:col>82</xdr:col>
      <xdr:colOff>158750</xdr:colOff>
      <xdr:row>40</xdr:row>
      <xdr:rowOff>12700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54627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95250</xdr:rowOff>
    </xdr:from>
    <xdr:to>
      <xdr:col>78</xdr:col>
      <xdr:colOff>120650</xdr:colOff>
      <xdr:row>40</xdr:row>
      <xdr:rowOff>25400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10177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152400</xdr:rowOff>
    </xdr:from>
    <xdr:to>
      <xdr:col>74</xdr:col>
      <xdr:colOff>31750</xdr:colOff>
      <xdr:row>41</xdr:row>
      <xdr:rowOff>82550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67327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69850</xdr:rowOff>
    </xdr:from>
    <xdr:to>
      <xdr:col>69</xdr:col>
      <xdr:colOff>142875</xdr:colOff>
      <xdr:row>42</xdr:row>
      <xdr:rowOff>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70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156227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127000</xdr:rowOff>
    </xdr:from>
    <xdr:to>
      <xdr:col>65</xdr:col>
      <xdr:colOff>53975</xdr:colOff>
      <xdr:row>41</xdr:row>
      <xdr:rowOff>57150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41927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前年度数値と比較すると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、類似団体内・全国平均を上回っている状況にある。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老朽化した施設の大規模改修等に伴い、公債費は増加する見込みとなっているが、合併特例事業債や過疎対策事業債等の交付税措置のある有利な地方債を活用するとともに、引き続き計画的な地方債の発行に努め、健全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113393</xdr:rowOff>
    </xdr:from>
    <xdr:to>
      <xdr:col>24</xdr:col>
      <xdr:colOff>25400</xdr:colOff>
      <xdr:row>80</xdr:row>
      <xdr:rowOff>165100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629243"/>
          <a:ext cx="0" cy="125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28320</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37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113393</xdr:rowOff>
    </xdr:from>
    <xdr:to>
      <xdr:col>24</xdr:col>
      <xdr:colOff>114300</xdr:colOff>
      <xdr:row>73</xdr:row>
      <xdr:rowOff>113393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6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88900</xdr:rowOff>
    </xdr:from>
    <xdr:to>
      <xdr:col>24</xdr:col>
      <xdr:colOff>25400</xdr:colOff>
      <xdr:row>80</xdr:row>
      <xdr:rowOff>88900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804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155320</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18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138793</xdr:rowOff>
    </xdr:from>
    <xdr:to>
      <xdr:col>24</xdr:col>
      <xdr:colOff>76200</xdr:colOff>
      <xdr:row>78</xdr:row>
      <xdr:rowOff>68943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23586</xdr:rowOff>
    </xdr:from>
    <xdr:to>
      <xdr:col>19</xdr:col>
      <xdr:colOff>187325</xdr:colOff>
      <xdr:row>80</xdr:row>
      <xdr:rowOff>88900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37395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138793</xdr:rowOff>
    </xdr:from>
    <xdr:to>
      <xdr:col>20</xdr:col>
      <xdr:colOff>38100</xdr:colOff>
      <xdr:row>78</xdr:row>
      <xdr:rowOff>68943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79120</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10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129721</xdr:rowOff>
    </xdr:from>
    <xdr:to>
      <xdr:col>15</xdr:col>
      <xdr:colOff>98425</xdr:colOff>
      <xdr:row>80</xdr:row>
      <xdr:rowOff>23586</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6742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138793</xdr:rowOff>
    </xdr:from>
    <xdr:to>
      <xdr:col>15</xdr:col>
      <xdr:colOff>149225</xdr:colOff>
      <xdr:row>78</xdr:row>
      <xdr:rowOff>68943</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79120</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129721</xdr:rowOff>
    </xdr:from>
    <xdr:to>
      <xdr:col>11</xdr:col>
      <xdr:colOff>9525</xdr:colOff>
      <xdr:row>80</xdr:row>
      <xdr:rowOff>56243</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6742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29936</xdr:rowOff>
    </xdr:from>
    <xdr:to>
      <xdr:col>11</xdr:col>
      <xdr:colOff>60325</xdr:colOff>
      <xdr:row>77</xdr:row>
      <xdr:rowOff>131536</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141713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21771</xdr:rowOff>
    </xdr:from>
    <xdr:to>
      <xdr:col>6</xdr:col>
      <xdr:colOff>171450</xdr:colOff>
      <xdr:row>78</xdr:row>
      <xdr:rowOff>123371</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133548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38100</xdr:rowOff>
    </xdr:from>
    <xdr:to>
      <xdr:col>24</xdr:col>
      <xdr:colOff>76200</xdr:colOff>
      <xdr:row>80</xdr:row>
      <xdr:rowOff>139700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118127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38100</xdr:rowOff>
    </xdr:from>
    <xdr:to>
      <xdr:col>20</xdr:col>
      <xdr:colOff>38100</xdr:colOff>
      <xdr:row>80</xdr:row>
      <xdr:rowOff>139700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124477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144236</xdr:rowOff>
    </xdr:from>
    <xdr:to>
      <xdr:col>15</xdr:col>
      <xdr:colOff>149225</xdr:colOff>
      <xdr:row>80</xdr:row>
      <xdr:rowOff>74386</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6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59163</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77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78921</xdr:rowOff>
    </xdr:from>
    <xdr:to>
      <xdr:col>11</xdr:col>
      <xdr:colOff>60325</xdr:colOff>
      <xdr:row>80</xdr:row>
      <xdr:rowOff>9071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165298</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7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5443</xdr:rowOff>
    </xdr:from>
    <xdr:to>
      <xdr:col>6</xdr:col>
      <xdr:colOff>171450</xdr:colOff>
      <xdr:row>80</xdr:row>
      <xdr:rowOff>107043</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7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91820</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80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前年度数値よりも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しているが、全国・青森県平均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構成する費目で見ると、前年度と比較して人件費・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今後も引き続き経常経費の見直しに努めていく。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8889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585700"/>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152416</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8889</xdr:rowOff>
    </xdr:from>
    <xdr:to>
      <xdr:col>82</xdr:col>
      <xdr:colOff>196850</xdr:colOff>
      <xdr:row>81</xdr:row>
      <xdr:rowOff>8889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89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43180</xdr:rowOff>
    </xdr:from>
    <xdr:to>
      <xdr:col>82</xdr:col>
      <xdr:colOff>107950</xdr:colOff>
      <xdr:row>76</xdr:row>
      <xdr:rowOff>96520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5671800" y="130733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55897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43180</xdr:rowOff>
    </xdr:from>
    <xdr:to>
      <xdr:col>78</xdr:col>
      <xdr:colOff>69850</xdr:colOff>
      <xdr:row>76</xdr:row>
      <xdr:rowOff>66039</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4782800" y="13073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123190</xdr:rowOff>
    </xdr:from>
    <xdr:to>
      <xdr:col>73</xdr:col>
      <xdr:colOff>180975</xdr:colOff>
      <xdr:row>76</xdr:row>
      <xdr:rowOff>66039</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2981940"/>
          <a:ext cx="889000" cy="11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72390</xdr:rowOff>
    </xdr:from>
    <xdr:to>
      <xdr:col>74</xdr:col>
      <xdr:colOff>31750</xdr:colOff>
      <xdr:row>76</xdr:row>
      <xdr:rowOff>2539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12717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85090</xdr:rowOff>
    </xdr:from>
    <xdr:to>
      <xdr:col>69</xdr:col>
      <xdr:colOff>92075</xdr:colOff>
      <xdr:row>75</xdr:row>
      <xdr:rowOff>123190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2943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64770</xdr:rowOff>
    </xdr:from>
    <xdr:to>
      <xdr:col>69</xdr:col>
      <xdr:colOff>142875</xdr:colOff>
      <xdr:row>75</xdr:row>
      <xdr:rowOff>166370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5097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143527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45720</xdr:rowOff>
    </xdr:from>
    <xdr:to>
      <xdr:col>82</xdr:col>
      <xdr:colOff>158750</xdr:colOff>
      <xdr:row>76</xdr:row>
      <xdr:rowOff>147320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62247</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163830</xdr:rowOff>
    </xdr:from>
    <xdr:to>
      <xdr:col>78</xdr:col>
      <xdr:colOff>120650</xdr:colOff>
      <xdr:row>76</xdr:row>
      <xdr:rowOff>93980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78757</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15239</xdr:rowOff>
    </xdr:from>
    <xdr:to>
      <xdr:col>74</xdr:col>
      <xdr:colOff>31750</xdr:colOff>
      <xdr:row>76</xdr:row>
      <xdr:rowOff>116839</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101616</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72390</xdr:rowOff>
    </xdr:from>
    <xdr:to>
      <xdr:col>69</xdr:col>
      <xdr:colOff>142875</xdr:colOff>
      <xdr:row>76</xdr:row>
      <xdr:rowOff>2539</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158766</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34290</xdr:rowOff>
    </xdr:from>
    <xdr:to>
      <xdr:col>65</xdr:col>
      <xdr:colOff>53975</xdr:colOff>
      <xdr:row>75</xdr:row>
      <xdr:rowOff>135890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146067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46076</xdr:rowOff>
    </xdr:from>
    <xdr:to>
      <xdr:col>29</xdr:col>
      <xdr:colOff>127000</xdr:colOff>
      <xdr:row>19</xdr:row>
      <xdr:rowOff>27254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9651"/>
          <a:ext cx="0" cy="1352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170781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0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27254</xdr:rowOff>
    </xdr:from>
    <xdr:to>
      <xdr:col>30</xdr:col>
      <xdr:colOff>25400</xdr:colOff>
      <xdr:row>19</xdr:row>
      <xdr:rowOff>27254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24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132453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46076</xdr:rowOff>
    </xdr:from>
    <xdr:to>
      <xdr:col>30</xdr:col>
      <xdr:colOff>25400</xdr:colOff>
      <xdr:row>11</xdr:row>
      <xdr:rowOff>46076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96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164643</xdr:rowOff>
    </xdr:from>
    <xdr:to>
      <xdr:col>29</xdr:col>
      <xdr:colOff>127000</xdr:colOff>
      <xdr:row>14</xdr:row>
      <xdr:rowOff>121742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41118"/>
          <a:ext cx="647700" cy="128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164787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12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21260</xdr:rowOff>
    </xdr:from>
    <xdr:to>
      <xdr:col>29</xdr:col>
      <xdr:colOff>177800</xdr:colOff>
      <xdr:row>15</xdr:row>
      <xdr:rowOff>122860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406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121742</xdr:rowOff>
    </xdr:from>
    <xdr:to>
      <xdr:col>26</xdr:col>
      <xdr:colOff>50800</xdr:colOff>
      <xdr:row>14</xdr:row>
      <xdr:rowOff>157328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69667"/>
          <a:ext cx="698500" cy="35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47320</xdr:rowOff>
    </xdr:from>
    <xdr:to>
      <xdr:col>26</xdr:col>
      <xdr:colOff>101600</xdr:colOff>
      <xdr:row>15</xdr:row>
      <xdr:rowOff>148920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66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133697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53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93701</xdr:rowOff>
    </xdr:from>
    <xdr:to>
      <xdr:col>22</xdr:col>
      <xdr:colOff>114300</xdr:colOff>
      <xdr:row>14</xdr:row>
      <xdr:rowOff>157328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541626"/>
          <a:ext cx="698500" cy="63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59741</xdr:rowOff>
    </xdr:from>
    <xdr:to>
      <xdr:col>22</xdr:col>
      <xdr:colOff>165100</xdr:colOff>
      <xdr:row>15</xdr:row>
      <xdr:rowOff>161341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79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146118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93701</xdr:rowOff>
    </xdr:from>
    <xdr:to>
      <xdr:col>18</xdr:col>
      <xdr:colOff>177800</xdr:colOff>
      <xdr:row>14</xdr:row>
      <xdr:rowOff>155423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41626"/>
          <a:ext cx="698500" cy="61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119177</xdr:rowOff>
    </xdr:from>
    <xdr:to>
      <xdr:col>19</xdr:col>
      <xdr:colOff>38100</xdr:colOff>
      <xdr:row>16</xdr:row>
      <xdr:rowOff>49327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3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34104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49682</xdr:rowOff>
    </xdr:from>
    <xdr:to>
      <xdr:col>15</xdr:col>
      <xdr:colOff>101600</xdr:colOff>
      <xdr:row>15</xdr:row>
      <xdr:rowOff>151282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6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136059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5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113843</xdr:rowOff>
    </xdr:from>
    <xdr:to>
      <xdr:col>29</xdr:col>
      <xdr:colOff>177800</xdr:colOff>
      <xdr:row>14</xdr:row>
      <xdr:rowOff>43993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90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130370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3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70942</xdr:rowOff>
    </xdr:from>
    <xdr:to>
      <xdr:col>26</xdr:col>
      <xdr:colOff>101600</xdr:colOff>
      <xdr:row>15</xdr:row>
      <xdr:rowOff>1092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18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11269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87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106528</xdr:rowOff>
    </xdr:from>
    <xdr:to>
      <xdr:col>22</xdr:col>
      <xdr:colOff>165100</xdr:colOff>
      <xdr:row>15</xdr:row>
      <xdr:rowOff>36678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54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46855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2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42901</xdr:rowOff>
    </xdr:from>
    <xdr:to>
      <xdr:col>19</xdr:col>
      <xdr:colOff>38100</xdr:colOff>
      <xdr:row>14</xdr:row>
      <xdr:rowOff>144501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90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154678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5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104623</xdr:rowOff>
    </xdr:from>
    <xdr:to>
      <xdr:col>15</xdr:col>
      <xdr:colOff>101600</xdr:colOff>
      <xdr:row>15</xdr:row>
      <xdr:rowOff>34773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52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44950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2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167157</xdr:rowOff>
    </xdr:from>
    <xdr:to>
      <xdr:col>29</xdr:col>
      <xdr:colOff>127000</xdr:colOff>
      <xdr:row>38</xdr:row>
      <xdr:rowOff>34036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91707"/>
          <a:ext cx="0" cy="14099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6113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7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34036</xdr:rowOff>
    </xdr:from>
    <xdr:to>
      <xdr:col>30</xdr:col>
      <xdr:colOff>25400</xdr:colOff>
      <xdr:row>38</xdr:row>
      <xdr:rowOff>34036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016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82084</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35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167157</xdr:rowOff>
    </xdr:from>
    <xdr:to>
      <xdr:col>30</xdr:col>
      <xdr:colOff>25400</xdr:colOff>
      <xdr:row>33</xdr:row>
      <xdr:rowOff>167157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9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58115</xdr:rowOff>
    </xdr:from>
    <xdr:to>
      <xdr:col>29</xdr:col>
      <xdr:colOff>127000</xdr:colOff>
      <xdr:row>34</xdr:row>
      <xdr:rowOff>275819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325565"/>
          <a:ext cx="647700" cy="217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220184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30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248107</xdr:rowOff>
    </xdr:from>
    <xdr:to>
      <xdr:col>29</xdr:col>
      <xdr:colOff>177800</xdr:colOff>
      <xdr:row>36</xdr:row>
      <xdr:rowOff>6807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58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320777</xdr:rowOff>
    </xdr:from>
    <xdr:to>
      <xdr:col>26</xdr:col>
      <xdr:colOff>50800</xdr:colOff>
      <xdr:row>34</xdr:row>
      <xdr:rowOff>58115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245327"/>
          <a:ext cx="698500" cy="80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159029</xdr:rowOff>
    </xdr:from>
    <xdr:to>
      <xdr:col>26</xdr:col>
      <xdr:colOff>101600</xdr:colOff>
      <xdr:row>35</xdr:row>
      <xdr:rowOff>260629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769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245406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55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318491</xdr:rowOff>
    </xdr:from>
    <xdr:to>
      <xdr:col>22</xdr:col>
      <xdr:colOff>114300</xdr:colOff>
      <xdr:row>33</xdr:row>
      <xdr:rowOff>320777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243041"/>
          <a:ext cx="698500" cy="2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98984</xdr:rowOff>
    </xdr:from>
    <xdr:to>
      <xdr:col>22</xdr:col>
      <xdr:colOff>165100</xdr:colOff>
      <xdr:row>35</xdr:row>
      <xdr:rowOff>200584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709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185361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95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318491</xdr:rowOff>
    </xdr:from>
    <xdr:to>
      <xdr:col>18</xdr:col>
      <xdr:colOff>177800</xdr:colOff>
      <xdr:row>33</xdr:row>
      <xdr:rowOff>335026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243041"/>
          <a:ext cx="698500" cy="16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15240</xdr:rowOff>
    </xdr:from>
    <xdr:to>
      <xdr:col>19</xdr:col>
      <xdr:colOff>38100</xdr:colOff>
      <xdr:row>36</xdr:row>
      <xdr:rowOff>116840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101617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296570</xdr:rowOff>
    </xdr:from>
    <xdr:to>
      <xdr:col>15</xdr:col>
      <xdr:colOff>101600</xdr:colOff>
      <xdr:row>36</xdr:row>
      <xdr:rowOff>55270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40047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225018</xdr:rowOff>
    </xdr:from>
    <xdr:to>
      <xdr:col>29</xdr:col>
      <xdr:colOff>177800</xdr:colOff>
      <xdr:row>34</xdr:row>
      <xdr:rowOff>326619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49246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70095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33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7315</xdr:rowOff>
    </xdr:from>
    <xdr:to>
      <xdr:col>26</xdr:col>
      <xdr:colOff>101600</xdr:colOff>
      <xdr:row>34</xdr:row>
      <xdr:rowOff>108915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274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119092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043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269977</xdr:rowOff>
    </xdr:from>
    <xdr:to>
      <xdr:col>22</xdr:col>
      <xdr:colOff>165100</xdr:colOff>
      <xdr:row>34</xdr:row>
      <xdr:rowOff>28677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194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38854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596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267691</xdr:rowOff>
    </xdr:from>
    <xdr:to>
      <xdr:col>19</xdr:col>
      <xdr:colOff>38100</xdr:colOff>
      <xdr:row>34</xdr:row>
      <xdr:rowOff>26391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192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36568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596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284226</xdr:rowOff>
    </xdr:from>
    <xdr:to>
      <xdr:col>15</xdr:col>
      <xdr:colOff>101600</xdr:colOff>
      <xdr:row>34</xdr:row>
      <xdr:rowOff>42926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208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53103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597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172,031
171,207
524.20
77,756,747
77,097,236
540,579
41,952,558
87,977,815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160731</xdr:rowOff>
    </xdr:from>
    <xdr:to>
      <xdr:col>24</xdr:col>
      <xdr:colOff>62865</xdr:colOff>
      <xdr:row>38</xdr:row>
      <xdr:rowOff>110896</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04231"/>
          <a:ext cx="1270" cy="13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114723</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110896</xdr:rowOff>
    </xdr:from>
    <xdr:to>
      <xdr:col>24</xdr:col>
      <xdr:colOff>152400</xdr:colOff>
      <xdr:row>38</xdr:row>
      <xdr:rowOff>110896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25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107408</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160731</xdr:rowOff>
    </xdr:from>
    <xdr:to>
      <xdr:col>24</xdr:col>
      <xdr:colOff>152400</xdr:colOff>
      <xdr:row>30</xdr:row>
      <xdr:rowOff>160731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04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57861</xdr:rowOff>
    </xdr:from>
    <xdr:to>
      <xdr:col>24</xdr:col>
      <xdr:colOff>63500</xdr:colOff>
      <xdr:row>37</xdr:row>
      <xdr:rowOff>161097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401511"/>
          <a:ext cx="838200" cy="10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58102</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8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35225</xdr:rowOff>
    </xdr:from>
    <xdr:to>
      <xdr:col>24</xdr:col>
      <xdr:colOff>114300</xdr:colOff>
      <xdr:row>35</xdr:row>
      <xdr:rowOff>136825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161097</xdr:rowOff>
    </xdr:from>
    <xdr:to>
      <xdr:col>19</xdr:col>
      <xdr:colOff>177800</xdr:colOff>
      <xdr:row>38</xdr:row>
      <xdr:rowOff>92974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504747"/>
          <a:ext cx="8890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19954</xdr:rowOff>
    </xdr:from>
    <xdr:to>
      <xdr:col>20</xdr:col>
      <xdr:colOff>38100</xdr:colOff>
      <xdr:row>35</xdr:row>
      <xdr:rowOff>121554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2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138081</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79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92883</xdr:rowOff>
    </xdr:from>
    <xdr:to>
      <xdr:col>15</xdr:col>
      <xdr:colOff>50800</xdr:colOff>
      <xdr:row>38</xdr:row>
      <xdr:rowOff>92974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607983"/>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39248</xdr:rowOff>
    </xdr:from>
    <xdr:to>
      <xdr:col>15</xdr:col>
      <xdr:colOff>101600</xdr:colOff>
      <xdr:row>35</xdr:row>
      <xdr:rowOff>140848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3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157375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1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92883</xdr:rowOff>
    </xdr:from>
    <xdr:to>
      <xdr:col>10</xdr:col>
      <xdr:colOff>114300</xdr:colOff>
      <xdr:row>38</xdr:row>
      <xdr:rowOff>162926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607983"/>
          <a:ext cx="889000" cy="7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60920</xdr:rowOff>
    </xdr:from>
    <xdr:to>
      <xdr:col>10</xdr:col>
      <xdr:colOff>165100</xdr:colOff>
      <xdr:row>34</xdr:row>
      <xdr:rowOff>162520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8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7597</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6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133797</xdr:rowOff>
    </xdr:from>
    <xdr:to>
      <xdr:col>6</xdr:col>
      <xdr:colOff>38100</xdr:colOff>
      <xdr:row>35</xdr:row>
      <xdr:rowOff>63947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596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80474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73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7061</xdr:rowOff>
    </xdr:from>
    <xdr:to>
      <xdr:col>24</xdr:col>
      <xdr:colOff>114300</xdr:colOff>
      <xdr:row>37</xdr:row>
      <xdr:rowOff>108661</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3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156938</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2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110297</xdr:rowOff>
    </xdr:from>
    <xdr:to>
      <xdr:col>20</xdr:col>
      <xdr:colOff>38100</xdr:colOff>
      <xdr:row>38</xdr:row>
      <xdr:rowOff>40447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45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31574</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54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42174</xdr:rowOff>
    </xdr:from>
    <xdr:to>
      <xdr:col>15</xdr:col>
      <xdr:colOff>101600</xdr:colOff>
      <xdr:row>38</xdr:row>
      <xdr:rowOff>143774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5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134901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65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42083</xdr:rowOff>
    </xdr:from>
    <xdr:to>
      <xdr:col>10</xdr:col>
      <xdr:colOff>165100</xdr:colOff>
      <xdr:row>38</xdr:row>
      <xdr:rowOff>143683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5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134810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64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112126</xdr:rowOff>
    </xdr:from>
    <xdr:to>
      <xdr:col>6</xdr:col>
      <xdr:colOff>38100</xdr:colOff>
      <xdr:row>39</xdr:row>
      <xdr:rowOff>42276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62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33403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71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3128</xdr:rowOff>
    </xdr:from>
    <xdr:to>
      <xdr:col>24</xdr:col>
      <xdr:colOff>62865</xdr:colOff>
      <xdr:row>58</xdr:row>
      <xdr:rowOff>54497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75628"/>
          <a:ext cx="1270" cy="1422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58324</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0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54497</xdr:rowOff>
    </xdr:from>
    <xdr:to>
      <xdr:col>24</xdr:col>
      <xdr:colOff>152400</xdr:colOff>
      <xdr:row>58</xdr:row>
      <xdr:rowOff>54497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8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121255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5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3128</xdr:rowOff>
    </xdr:from>
    <xdr:to>
      <xdr:col>24</xdr:col>
      <xdr:colOff>152400</xdr:colOff>
      <xdr:row>50</xdr:row>
      <xdr:rowOff>3128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7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5251</xdr:rowOff>
    </xdr:from>
    <xdr:to>
      <xdr:col>24</xdr:col>
      <xdr:colOff>63500</xdr:colOff>
      <xdr:row>58</xdr:row>
      <xdr:rowOff>21122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49351"/>
          <a:ext cx="838200" cy="1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20435</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50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169008</xdr:rowOff>
    </xdr:from>
    <xdr:to>
      <xdr:col>24</xdr:col>
      <xdr:colOff>114300</xdr:colOff>
      <xdr:row>56</xdr:row>
      <xdr:rowOff>99158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9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21122</xdr:rowOff>
    </xdr:from>
    <xdr:to>
      <xdr:col>19</xdr:col>
      <xdr:colOff>177800</xdr:colOff>
      <xdr:row>58</xdr:row>
      <xdr:rowOff>74680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65222"/>
          <a:ext cx="8890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90827</xdr:rowOff>
    </xdr:from>
    <xdr:to>
      <xdr:col>20</xdr:col>
      <xdr:colOff>38100</xdr:colOff>
      <xdr:row>57</xdr:row>
      <xdr:rowOff>20977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9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37504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6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55935</xdr:rowOff>
    </xdr:from>
    <xdr:to>
      <xdr:col>15</xdr:col>
      <xdr:colOff>50800</xdr:colOff>
      <xdr:row>58</xdr:row>
      <xdr:rowOff>74680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00035"/>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117606</xdr:rowOff>
    </xdr:from>
    <xdr:to>
      <xdr:col>15</xdr:col>
      <xdr:colOff>101600</xdr:colOff>
      <xdr:row>57</xdr:row>
      <xdr:rowOff>47756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64283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55935</xdr:rowOff>
    </xdr:from>
    <xdr:to>
      <xdr:col>10</xdr:col>
      <xdr:colOff>114300</xdr:colOff>
      <xdr:row>59</xdr:row>
      <xdr:rowOff>8059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00035"/>
          <a:ext cx="889000" cy="12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152189</xdr:rowOff>
    </xdr:from>
    <xdr:to>
      <xdr:col>10</xdr:col>
      <xdr:colOff>165100</xdr:colOff>
      <xdr:row>59</xdr:row>
      <xdr:rowOff>82339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9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73466</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18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50887</xdr:rowOff>
    </xdr:from>
    <xdr:to>
      <xdr:col>6</xdr:col>
      <xdr:colOff>38100</xdr:colOff>
      <xdr:row>58</xdr:row>
      <xdr:rowOff>152487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9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169014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125901</xdr:rowOff>
    </xdr:from>
    <xdr:to>
      <xdr:col>24</xdr:col>
      <xdr:colOff>114300</xdr:colOff>
      <xdr:row>58</xdr:row>
      <xdr:rowOff>56051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9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40828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1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141772</xdr:rowOff>
    </xdr:from>
    <xdr:to>
      <xdr:col>20</xdr:col>
      <xdr:colOff>38100</xdr:colOff>
      <xdr:row>58</xdr:row>
      <xdr:rowOff>71922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1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63049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0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23880</xdr:rowOff>
    </xdr:from>
    <xdr:to>
      <xdr:col>15</xdr:col>
      <xdr:colOff>101600</xdr:colOff>
      <xdr:row>58</xdr:row>
      <xdr:rowOff>125480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6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116607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6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5135</xdr:rowOff>
    </xdr:from>
    <xdr:to>
      <xdr:col>10</xdr:col>
      <xdr:colOff>165100</xdr:colOff>
      <xdr:row>58</xdr:row>
      <xdr:rowOff>106735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4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123262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72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128709</xdr:rowOff>
    </xdr:from>
    <xdr:to>
      <xdr:col>6</xdr:col>
      <xdr:colOff>38100</xdr:colOff>
      <xdr:row>59</xdr:row>
      <xdr:rowOff>58859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7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49986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6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65568</xdr:rowOff>
    </xdr:from>
    <xdr:to>
      <xdr:col>24</xdr:col>
      <xdr:colOff>62865</xdr:colOff>
      <xdr:row>79</xdr:row>
      <xdr:rowOff>165498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409968"/>
          <a:ext cx="1270" cy="1300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169325</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71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165498</xdr:rowOff>
    </xdr:from>
    <xdr:to>
      <xdr:col>24</xdr:col>
      <xdr:colOff>152400</xdr:colOff>
      <xdr:row>79</xdr:row>
      <xdr:rowOff>165498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71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12245</xdr:rowOff>
    </xdr:from>
    <xdr:ext cx="469744"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18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65568</xdr:rowOff>
    </xdr:from>
    <xdr:to>
      <xdr:col>24</xdr:col>
      <xdr:colOff>152400</xdr:colOff>
      <xdr:row>72</xdr:row>
      <xdr:rowOff>65568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409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65568</xdr:rowOff>
    </xdr:from>
    <xdr:to>
      <xdr:col>24</xdr:col>
      <xdr:colOff>63500</xdr:colOff>
      <xdr:row>73</xdr:row>
      <xdr:rowOff>49566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2409968"/>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84146</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14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105719</xdr:rowOff>
    </xdr:from>
    <xdr:to>
      <xdr:col>24</xdr:col>
      <xdr:colOff>114300</xdr:colOff>
      <xdr:row>77</xdr:row>
      <xdr:rowOff>35869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1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127453</xdr:rowOff>
    </xdr:from>
    <xdr:to>
      <xdr:col>19</xdr:col>
      <xdr:colOff>177800</xdr:colOff>
      <xdr:row>73</xdr:row>
      <xdr:rowOff>49566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2471853"/>
          <a:ext cx="889000" cy="9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50037</xdr:rowOff>
    </xdr:from>
    <xdr:to>
      <xdr:col>20</xdr:col>
      <xdr:colOff>38100</xdr:colOff>
      <xdr:row>76</xdr:row>
      <xdr:rowOff>151637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08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142764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17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127453</xdr:rowOff>
    </xdr:from>
    <xdr:to>
      <xdr:col>15</xdr:col>
      <xdr:colOff>50800</xdr:colOff>
      <xdr:row>77</xdr:row>
      <xdr:rowOff>1560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2471853"/>
          <a:ext cx="889000" cy="73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110781</xdr:rowOff>
    </xdr:from>
    <xdr:to>
      <xdr:col>15</xdr:col>
      <xdr:colOff>101600</xdr:colOff>
      <xdr:row>77</xdr:row>
      <xdr:rowOff>40931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14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32058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23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30462</xdr:rowOff>
    </xdr:from>
    <xdr:to>
      <xdr:col>10</xdr:col>
      <xdr:colOff>114300</xdr:colOff>
      <xdr:row>77</xdr:row>
      <xdr:rowOff>1560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2203412"/>
          <a:ext cx="889000" cy="99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132497</xdr:rowOff>
    </xdr:from>
    <xdr:to>
      <xdr:col>10</xdr:col>
      <xdr:colOff>165100</xdr:colOff>
      <xdr:row>78</xdr:row>
      <xdr:rowOff>62647</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3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53774</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42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151764</xdr:rowOff>
    </xdr:from>
    <xdr:to>
      <xdr:col>6</xdr:col>
      <xdr:colOff>38100</xdr:colOff>
      <xdr:row>78</xdr:row>
      <xdr:rowOff>81914</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35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73041</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44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14768</xdr:rowOff>
    </xdr:from>
    <xdr:to>
      <xdr:col>24</xdr:col>
      <xdr:colOff>114300</xdr:colOff>
      <xdr:row>72</xdr:row>
      <xdr:rowOff>116368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235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139245</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231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170216</xdr:rowOff>
    </xdr:from>
    <xdr:to>
      <xdr:col>20</xdr:col>
      <xdr:colOff>38100</xdr:colOff>
      <xdr:row>73</xdr:row>
      <xdr:rowOff>100366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251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116893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22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76653</xdr:rowOff>
    </xdr:from>
    <xdr:to>
      <xdr:col>15</xdr:col>
      <xdr:colOff>101600</xdr:colOff>
      <xdr:row>73</xdr:row>
      <xdr:rowOff>6803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242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23330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219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122210</xdr:rowOff>
    </xdr:from>
    <xdr:to>
      <xdr:col>10</xdr:col>
      <xdr:colOff>165100</xdr:colOff>
      <xdr:row>77</xdr:row>
      <xdr:rowOff>52360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15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68887</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292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151112</xdr:rowOff>
    </xdr:from>
    <xdr:to>
      <xdr:col>6</xdr:col>
      <xdr:colOff>38100</xdr:colOff>
      <xdr:row>71</xdr:row>
      <xdr:rowOff>81262</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215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69</xdr:row>
      <xdr:rowOff>97789</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192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35001</xdr:rowOff>
    </xdr:from>
    <xdr:to>
      <xdr:col>24</xdr:col>
      <xdr:colOff>62865</xdr:colOff>
      <xdr:row>97</xdr:row>
      <xdr:rowOff>43524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636951"/>
          <a:ext cx="1270" cy="1037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47351</xdr:rowOff>
    </xdr:from>
    <xdr:ext cx="599010"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678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43524</xdr:rowOff>
    </xdr:from>
    <xdr:to>
      <xdr:col>24</xdr:col>
      <xdr:colOff>152400</xdr:colOff>
      <xdr:row>97</xdr:row>
      <xdr:rowOff>43524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67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153128</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41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35001</xdr:rowOff>
    </xdr:from>
    <xdr:to>
      <xdr:col>24</xdr:col>
      <xdr:colOff>152400</xdr:colOff>
      <xdr:row>91</xdr:row>
      <xdr:rowOff>35001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636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24388</xdr:rowOff>
    </xdr:from>
    <xdr:to>
      <xdr:col>24</xdr:col>
      <xdr:colOff>63500</xdr:colOff>
      <xdr:row>92</xdr:row>
      <xdr:rowOff>49436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5797788"/>
          <a:ext cx="8382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119383</xdr:rowOff>
    </xdr:from>
    <xdr:ext cx="599010"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064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140956</xdr:rowOff>
    </xdr:from>
    <xdr:to>
      <xdr:col>24</xdr:col>
      <xdr:colOff>114300</xdr:colOff>
      <xdr:row>94</xdr:row>
      <xdr:rowOff>71106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08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31409</xdr:rowOff>
    </xdr:from>
    <xdr:to>
      <xdr:col>19</xdr:col>
      <xdr:colOff>177800</xdr:colOff>
      <xdr:row>92</xdr:row>
      <xdr:rowOff>49436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908300" y="15804809"/>
          <a:ext cx="889000" cy="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170118</xdr:rowOff>
    </xdr:from>
    <xdr:to>
      <xdr:col>20</xdr:col>
      <xdr:colOff>38100</xdr:colOff>
      <xdr:row>94</xdr:row>
      <xdr:rowOff>100268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11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91395</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497795" y="1620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31409</xdr:rowOff>
    </xdr:from>
    <xdr:to>
      <xdr:col>15</xdr:col>
      <xdr:colOff>50800</xdr:colOff>
      <xdr:row>93</xdr:row>
      <xdr:rowOff>117461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5804809"/>
          <a:ext cx="889000" cy="25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76033</xdr:rowOff>
    </xdr:from>
    <xdr:to>
      <xdr:col>15</xdr:col>
      <xdr:colOff>101600</xdr:colOff>
      <xdr:row>95</xdr:row>
      <xdr:rowOff>6183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19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168760</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08795" y="1628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117461</xdr:rowOff>
    </xdr:from>
    <xdr:to>
      <xdr:col>10</xdr:col>
      <xdr:colOff>114300</xdr:colOff>
      <xdr:row>94</xdr:row>
      <xdr:rowOff>59396</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1130300" y="16062311"/>
          <a:ext cx="889000" cy="1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96248</xdr:rowOff>
    </xdr:from>
    <xdr:to>
      <xdr:col>10</xdr:col>
      <xdr:colOff>165100</xdr:colOff>
      <xdr:row>98</xdr:row>
      <xdr:rowOff>26398</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7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17525</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8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117997</xdr:rowOff>
    </xdr:from>
    <xdr:to>
      <xdr:col>6</xdr:col>
      <xdr:colOff>38100</xdr:colOff>
      <xdr:row>100</xdr:row>
      <xdr:rowOff>48147</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709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39274</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718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145038</xdr:rowOff>
    </xdr:from>
    <xdr:to>
      <xdr:col>24</xdr:col>
      <xdr:colOff>114300</xdr:colOff>
      <xdr:row>92</xdr:row>
      <xdr:rowOff>75188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574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167915</xdr:rowOff>
    </xdr:from>
    <xdr:ext cx="599010"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559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170086</xdr:rowOff>
    </xdr:from>
    <xdr:to>
      <xdr:col>20</xdr:col>
      <xdr:colOff>38100</xdr:colOff>
      <xdr:row>92</xdr:row>
      <xdr:rowOff>100236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577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116763</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497795" y="15547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152059</xdr:rowOff>
    </xdr:from>
    <xdr:to>
      <xdr:col>15</xdr:col>
      <xdr:colOff>101600</xdr:colOff>
      <xdr:row>92</xdr:row>
      <xdr:rowOff>82209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57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98736</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08795" y="1552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66661</xdr:rowOff>
    </xdr:from>
    <xdr:to>
      <xdr:col>10</xdr:col>
      <xdr:colOff>165100</xdr:colOff>
      <xdr:row>93</xdr:row>
      <xdr:rowOff>168261</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01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13338</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19795" y="15786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8596</xdr:rowOff>
    </xdr:from>
    <xdr:to>
      <xdr:col>6</xdr:col>
      <xdr:colOff>38100</xdr:colOff>
      <xdr:row>94</xdr:row>
      <xdr:rowOff>110196</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1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126723</xdr:rowOff>
    </xdr:from>
    <xdr:ext cx="599010"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30795" y="1590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83731</xdr:rowOff>
    </xdr:from>
    <xdr:to>
      <xdr:col>54</xdr:col>
      <xdr:colOff>189865</xdr:colOff>
      <xdr:row>38</xdr:row>
      <xdr:rowOff>105143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570131"/>
          <a:ext cx="1270" cy="1050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108970</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2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105143</xdr:rowOff>
    </xdr:from>
    <xdr:to>
      <xdr:col>55</xdr:col>
      <xdr:colOff>88900</xdr:colOff>
      <xdr:row>38</xdr:row>
      <xdr:rowOff>105143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2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30408</xdr:rowOff>
    </xdr:from>
    <xdr:ext cx="534377"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34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83731</xdr:rowOff>
    </xdr:from>
    <xdr:to>
      <xdr:col>55</xdr:col>
      <xdr:colOff>88900</xdr:colOff>
      <xdr:row>32</xdr:row>
      <xdr:rowOff>83731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5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83731</xdr:rowOff>
    </xdr:from>
    <xdr:to>
      <xdr:col>55</xdr:col>
      <xdr:colOff>0</xdr:colOff>
      <xdr:row>32</xdr:row>
      <xdr:rowOff>161608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5570131"/>
          <a:ext cx="838200" cy="7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10329</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83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31902</xdr:rowOff>
    </xdr:from>
    <xdr:to>
      <xdr:col>55</xdr:col>
      <xdr:colOff>50800</xdr:colOff>
      <xdr:row>34</xdr:row>
      <xdr:rowOff>133502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586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49175</xdr:rowOff>
    </xdr:from>
    <xdr:to>
      <xdr:col>50</xdr:col>
      <xdr:colOff>114300</xdr:colOff>
      <xdr:row>32</xdr:row>
      <xdr:rowOff>161608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5535575"/>
          <a:ext cx="889000" cy="11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19024</xdr:rowOff>
    </xdr:from>
    <xdr:to>
      <xdr:col>50</xdr:col>
      <xdr:colOff>165100</xdr:colOff>
      <xdr:row>34</xdr:row>
      <xdr:rowOff>120624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58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111751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594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53061</xdr:rowOff>
    </xdr:from>
    <xdr:to>
      <xdr:col>45</xdr:col>
      <xdr:colOff>177800</xdr:colOff>
      <xdr:row>32</xdr:row>
      <xdr:rowOff>49175</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5368011"/>
          <a:ext cx="889000" cy="1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99416</xdr:rowOff>
    </xdr:from>
    <xdr:to>
      <xdr:col>46</xdr:col>
      <xdr:colOff>38100</xdr:colOff>
      <xdr:row>35</xdr:row>
      <xdr:rowOff>29566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592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20693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02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147701</xdr:rowOff>
    </xdr:from>
    <xdr:to>
      <xdr:col>41</xdr:col>
      <xdr:colOff>50800</xdr:colOff>
      <xdr:row>31</xdr:row>
      <xdr:rowOff>53061</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5291201"/>
          <a:ext cx="889000" cy="7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2032</xdr:rowOff>
    </xdr:from>
    <xdr:to>
      <xdr:col>41</xdr:col>
      <xdr:colOff>101600</xdr:colOff>
      <xdr:row>36</xdr:row>
      <xdr:rowOff>103632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17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94759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2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65088</xdr:rowOff>
    </xdr:from>
    <xdr:to>
      <xdr:col>36</xdr:col>
      <xdr:colOff>165100</xdr:colOff>
      <xdr:row>37</xdr:row>
      <xdr:rowOff>166688</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40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157815</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5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32931</xdr:rowOff>
    </xdr:from>
    <xdr:to>
      <xdr:col>55</xdr:col>
      <xdr:colOff>50800</xdr:colOff>
      <xdr:row>32</xdr:row>
      <xdr:rowOff>134531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551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157408</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4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110808</xdr:rowOff>
    </xdr:from>
    <xdr:to>
      <xdr:col>50</xdr:col>
      <xdr:colOff>165100</xdr:colOff>
      <xdr:row>33</xdr:row>
      <xdr:rowOff>40958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59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57485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537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169825</xdr:rowOff>
    </xdr:from>
    <xdr:to>
      <xdr:col>46</xdr:col>
      <xdr:colOff>38100</xdr:colOff>
      <xdr:row>32</xdr:row>
      <xdr:rowOff>99975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54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116502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52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2261</xdr:rowOff>
    </xdr:from>
    <xdr:to>
      <xdr:col>41</xdr:col>
      <xdr:colOff>101600</xdr:colOff>
      <xdr:row>31</xdr:row>
      <xdr:rowOff>103861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5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29</xdr:row>
      <xdr:rowOff>120388</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509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96901</xdr:rowOff>
    </xdr:from>
    <xdr:to>
      <xdr:col>36</xdr:col>
      <xdr:colOff>165100</xdr:colOff>
      <xdr:row>31</xdr:row>
      <xdr:rowOff>27051</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524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43578</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501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a:extLst>
            <a:ext uri="{FF2B5EF4-FFF2-40B4-BE49-F238E27FC236}">
              <a16:creationId xmlns:a16="http://schemas.microsoft.com/office/drawing/2014/main" id="{00000000-0008-0000-06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61944</xdr:rowOff>
    </xdr:from>
    <xdr:to>
      <xdr:col>54</xdr:col>
      <xdr:colOff>189865</xdr:colOff>
      <xdr:row>58</xdr:row>
      <xdr:rowOff>132221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10475595" y="9320244"/>
          <a:ext cx="1270" cy="75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136048</xdr:rowOff>
    </xdr:from>
    <xdr:ext cx="534377" cy="259045"/>
    <xdr:sp macro="" textlink="">
      <xdr:nvSpPr>
        <xdr:cNvPr id="353" name="普通建設事業費最小値テキスト">
          <a:extLst>
            <a:ext uri="{FF2B5EF4-FFF2-40B4-BE49-F238E27FC236}">
              <a16:creationId xmlns:a16="http://schemas.microsoft.com/office/drawing/2014/main" id="{00000000-0008-0000-0600-000061010000}"/>
            </a:ext>
          </a:extLst>
        </xdr:cNvPr>
        <xdr:cNvSpPr txBox="1"/>
      </xdr:nvSpPr>
      <xdr:spPr>
        <a:xfrm>
          <a:off x="10528300" y="1008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132221</xdr:rowOff>
    </xdr:from>
    <xdr:to>
      <xdr:col>55</xdr:col>
      <xdr:colOff>88900</xdr:colOff>
      <xdr:row>58</xdr:row>
      <xdr:rowOff>132221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1007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8621</xdr:rowOff>
    </xdr:from>
    <xdr:ext cx="534377" cy="259045"/>
    <xdr:sp macro="" textlink="">
      <xdr:nvSpPr>
        <xdr:cNvPr id="355" name="普通建設事業費最大値テキスト">
          <a:extLst>
            <a:ext uri="{FF2B5EF4-FFF2-40B4-BE49-F238E27FC236}">
              <a16:creationId xmlns:a16="http://schemas.microsoft.com/office/drawing/2014/main" id="{00000000-0008-0000-0600-000063010000}"/>
            </a:ext>
          </a:extLst>
        </xdr:cNvPr>
        <xdr:cNvSpPr txBox="1"/>
      </xdr:nvSpPr>
      <xdr:spPr>
        <a:xfrm>
          <a:off x="10528300" y="909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61944</xdr:rowOff>
    </xdr:from>
    <xdr:to>
      <xdr:col>55</xdr:col>
      <xdr:colOff>88900</xdr:colOff>
      <xdr:row>54</xdr:row>
      <xdr:rowOff>61944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932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82517</xdr:rowOff>
    </xdr:from>
    <xdr:to>
      <xdr:col>55</xdr:col>
      <xdr:colOff>0</xdr:colOff>
      <xdr:row>57</xdr:row>
      <xdr:rowOff>81080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9639300" y="8997917"/>
          <a:ext cx="838200" cy="85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116153</xdr:rowOff>
    </xdr:from>
    <xdr:ext cx="534377" cy="259045"/>
    <xdr:sp macro="" textlink="">
      <xdr:nvSpPr>
        <xdr:cNvPr id="358" name="普通建設事業費平均値テキスト">
          <a:extLst>
            <a:ext uri="{FF2B5EF4-FFF2-40B4-BE49-F238E27FC236}">
              <a16:creationId xmlns:a16="http://schemas.microsoft.com/office/drawing/2014/main" id="{00000000-0008-0000-0600-000066010000}"/>
            </a:ext>
          </a:extLst>
        </xdr:cNvPr>
        <xdr:cNvSpPr txBox="1"/>
      </xdr:nvSpPr>
      <xdr:spPr>
        <a:xfrm>
          <a:off x="10528300" y="95459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93276</xdr:rowOff>
    </xdr:from>
    <xdr:to>
      <xdr:col>55</xdr:col>
      <xdr:colOff>50800</xdr:colOff>
      <xdr:row>57</xdr:row>
      <xdr:rowOff>23426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10426700" y="969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82517</xdr:rowOff>
    </xdr:from>
    <xdr:to>
      <xdr:col>50</xdr:col>
      <xdr:colOff>114300</xdr:colOff>
      <xdr:row>52</xdr:row>
      <xdr:rowOff>140745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8750300" y="8997917"/>
          <a:ext cx="889000" cy="5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113948</xdr:rowOff>
    </xdr:from>
    <xdr:to>
      <xdr:col>50</xdr:col>
      <xdr:colOff>165100</xdr:colOff>
      <xdr:row>55</xdr:row>
      <xdr:rowOff>44098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9588500" y="9372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35225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46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25694</xdr:rowOff>
    </xdr:from>
    <xdr:to>
      <xdr:col>45</xdr:col>
      <xdr:colOff>177800</xdr:colOff>
      <xdr:row>52</xdr:row>
      <xdr:rowOff>140745</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7861300" y="8769644"/>
          <a:ext cx="889000" cy="28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156729</xdr:rowOff>
    </xdr:from>
    <xdr:to>
      <xdr:col>46</xdr:col>
      <xdr:colOff>38100</xdr:colOff>
      <xdr:row>56</xdr:row>
      <xdr:rowOff>86879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8699500" y="958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78006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67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25694</xdr:rowOff>
    </xdr:from>
    <xdr:to>
      <xdr:col>41</xdr:col>
      <xdr:colOff>50800</xdr:colOff>
      <xdr:row>54</xdr:row>
      <xdr:rowOff>112040</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flipV="1">
          <a:off x="6972300" y="8769644"/>
          <a:ext cx="889000" cy="60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120512</xdr:rowOff>
    </xdr:from>
    <xdr:to>
      <xdr:col>41</xdr:col>
      <xdr:colOff>101600</xdr:colOff>
      <xdr:row>57</xdr:row>
      <xdr:rowOff>50662</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7810500" y="972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41789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81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68751</xdr:rowOff>
    </xdr:from>
    <xdr:to>
      <xdr:col>36</xdr:col>
      <xdr:colOff>165100</xdr:colOff>
      <xdr:row>56</xdr:row>
      <xdr:rowOff>170351</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6921500" y="966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161478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76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30280</xdr:rowOff>
    </xdr:from>
    <xdr:to>
      <xdr:col>55</xdr:col>
      <xdr:colOff>50800</xdr:colOff>
      <xdr:row>57</xdr:row>
      <xdr:rowOff>131880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10426700" y="980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8707</xdr:rowOff>
    </xdr:from>
    <xdr:ext cx="534377" cy="259045"/>
    <xdr:sp macro="" textlink="">
      <xdr:nvSpPr>
        <xdr:cNvPr id="377" name="普通建設事業費該当値テキスト">
          <a:extLst>
            <a:ext uri="{FF2B5EF4-FFF2-40B4-BE49-F238E27FC236}">
              <a16:creationId xmlns:a16="http://schemas.microsoft.com/office/drawing/2014/main" id="{00000000-0008-0000-0600-000079010000}"/>
            </a:ext>
          </a:extLst>
        </xdr:cNvPr>
        <xdr:cNvSpPr txBox="1"/>
      </xdr:nvSpPr>
      <xdr:spPr>
        <a:xfrm>
          <a:off x="10528300" y="978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31717</xdr:rowOff>
    </xdr:from>
    <xdr:to>
      <xdr:col>50</xdr:col>
      <xdr:colOff>165100</xdr:colOff>
      <xdr:row>52</xdr:row>
      <xdr:rowOff>133317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9588500" y="894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149844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9372111" y="872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89945</xdr:rowOff>
    </xdr:from>
    <xdr:to>
      <xdr:col>46</xdr:col>
      <xdr:colOff>38100</xdr:colOff>
      <xdr:row>53</xdr:row>
      <xdr:rowOff>20095</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8699500" y="900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36622</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8483111" y="878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146344</xdr:rowOff>
    </xdr:from>
    <xdr:to>
      <xdr:col>41</xdr:col>
      <xdr:colOff>101600</xdr:colOff>
      <xdr:row>51</xdr:row>
      <xdr:rowOff>76494</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7810500" y="871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93021</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7594111" y="849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61240</xdr:rowOff>
    </xdr:from>
    <xdr:to>
      <xdr:col>36</xdr:col>
      <xdr:colOff>165100</xdr:colOff>
      <xdr:row>54</xdr:row>
      <xdr:rowOff>162840</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6921500" y="931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7917</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705111" y="909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a:extLst>
            <a:ext uri="{FF2B5EF4-FFF2-40B4-BE49-F238E27FC236}">
              <a16:creationId xmlns:a16="http://schemas.microsoft.com/office/drawing/2014/main" id="{00000000-0008-0000-06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123279</xdr:rowOff>
    </xdr:from>
    <xdr:to>
      <xdr:col>54</xdr:col>
      <xdr:colOff>189865</xdr:colOff>
      <xdr:row>78</xdr:row>
      <xdr:rowOff>89027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10475595" y="12982029"/>
          <a:ext cx="1270" cy="480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92854</xdr:rowOff>
    </xdr:from>
    <xdr:ext cx="469744" cy="259045"/>
    <xdr:sp macro="" textlink="">
      <xdr:nvSpPr>
        <xdr:cNvPr id="410" name="普通建設事業費 （ うち新規整備　）最小値テキスト">
          <a:extLst>
            <a:ext uri="{FF2B5EF4-FFF2-40B4-BE49-F238E27FC236}">
              <a16:creationId xmlns:a16="http://schemas.microsoft.com/office/drawing/2014/main" id="{00000000-0008-0000-0600-00009A010000}"/>
            </a:ext>
          </a:extLst>
        </xdr:cNvPr>
        <xdr:cNvSpPr txBox="1"/>
      </xdr:nvSpPr>
      <xdr:spPr>
        <a:xfrm>
          <a:off x="10528300" y="1346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89027</xdr:rowOff>
    </xdr:from>
    <xdr:to>
      <xdr:col>55</xdr:col>
      <xdr:colOff>88900</xdr:colOff>
      <xdr:row>78</xdr:row>
      <xdr:rowOff>89027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346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69956</xdr:rowOff>
    </xdr:from>
    <xdr:ext cx="534377" cy="259045"/>
    <xdr:sp macro="" textlink="">
      <xdr:nvSpPr>
        <xdr:cNvPr id="412" name="普通建設事業費 （ うち新規整備　）最大値テキスト">
          <a:extLst>
            <a:ext uri="{FF2B5EF4-FFF2-40B4-BE49-F238E27FC236}">
              <a16:creationId xmlns:a16="http://schemas.microsoft.com/office/drawing/2014/main" id="{00000000-0008-0000-0600-00009C010000}"/>
            </a:ext>
          </a:extLst>
        </xdr:cNvPr>
        <xdr:cNvSpPr txBox="1"/>
      </xdr:nvSpPr>
      <xdr:spPr>
        <a:xfrm>
          <a:off x="10528300" y="1275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123279</xdr:rowOff>
    </xdr:from>
    <xdr:to>
      <xdr:col>55</xdr:col>
      <xdr:colOff>88900</xdr:colOff>
      <xdr:row>75</xdr:row>
      <xdr:rowOff>123279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2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169113</xdr:rowOff>
    </xdr:from>
    <xdr:to>
      <xdr:col>55</xdr:col>
      <xdr:colOff>0</xdr:colOff>
      <xdr:row>77</xdr:row>
      <xdr:rowOff>127394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9639300" y="12856413"/>
          <a:ext cx="838200" cy="47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84117</xdr:rowOff>
    </xdr:from>
    <xdr:ext cx="469744" cy="259045"/>
    <xdr:sp macro="" textlink="">
      <xdr:nvSpPr>
        <xdr:cNvPr id="415" name="普通建設事業費 （ うち新規整備　）平均値テキスト">
          <a:extLst>
            <a:ext uri="{FF2B5EF4-FFF2-40B4-BE49-F238E27FC236}">
              <a16:creationId xmlns:a16="http://schemas.microsoft.com/office/drawing/2014/main" id="{00000000-0008-0000-0600-00009F010000}"/>
            </a:ext>
          </a:extLst>
        </xdr:cNvPr>
        <xdr:cNvSpPr txBox="1"/>
      </xdr:nvSpPr>
      <xdr:spPr>
        <a:xfrm>
          <a:off x="10528300" y="13114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61240</xdr:rowOff>
    </xdr:from>
    <xdr:to>
      <xdr:col>55</xdr:col>
      <xdr:colOff>50800</xdr:colOff>
      <xdr:row>77</xdr:row>
      <xdr:rowOff>162840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10426700" y="1326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39574</xdr:rowOff>
    </xdr:from>
    <xdr:to>
      <xdr:col>50</xdr:col>
      <xdr:colOff>114300</xdr:colOff>
      <xdr:row>74</xdr:row>
      <xdr:rowOff>169113</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8750300" y="12383974"/>
          <a:ext cx="889000" cy="47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124524</xdr:rowOff>
    </xdr:from>
    <xdr:to>
      <xdr:col>50</xdr:col>
      <xdr:colOff>165100</xdr:colOff>
      <xdr:row>77</xdr:row>
      <xdr:rowOff>54674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9588500" y="131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45801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2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144081</xdr:rowOff>
    </xdr:from>
    <xdr:to>
      <xdr:col>45</xdr:col>
      <xdr:colOff>177800</xdr:colOff>
      <xdr:row>72</xdr:row>
      <xdr:rowOff>39574</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7861300" y="12145581"/>
          <a:ext cx="889000" cy="23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78994</xdr:rowOff>
    </xdr:from>
    <xdr:to>
      <xdr:col>46</xdr:col>
      <xdr:colOff>38100</xdr:colOff>
      <xdr:row>77</xdr:row>
      <xdr:rowOff>9144</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8699500" y="1310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271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2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144081</xdr:rowOff>
    </xdr:from>
    <xdr:to>
      <xdr:col>41</xdr:col>
      <xdr:colOff>50800</xdr:colOff>
      <xdr:row>74</xdr:row>
      <xdr:rowOff>51880</xdr:rowOff>
    </xdr:to>
    <xdr:cxnSp macro="">
      <xdr:nvCxnSpPr>
        <xdr:cNvPr id="423" name="直線コネクタ 422">
          <a:extLst>
            <a:ext uri="{FF2B5EF4-FFF2-40B4-BE49-F238E27FC236}">
              <a16:creationId xmlns:a16="http://schemas.microsoft.com/office/drawing/2014/main" id="{00000000-0008-0000-0600-0000A7010000}"/>
            </a:ext>
          </a:extLst>
        </xdr:cNvPr>
        <xdr:cNvCxnSpPr/>
      </xdr:nvCxnSpPr>
      <xdr:spPr>
        <a:xfrm flipV="1">
          <a:off x="6972300" y="12145581"/>
          <a:ext cx="889000" cy="59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30265</xdr:rowOff>
    </xdr:from>
    <xdr:to>
      <xdr:col>41</xdr:col>
      <xdr:colOff>101600</xdr:colOff>
      <xdr:row>76</xdr:row>
      <xdr:rowOff>131865</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7810500" y="130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122992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15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75794</xdr:rowOff>
    </xdr:from>
    <xdr:to>
      <xdr:col>36</xdr:col>
      <xdr:colOff>165100</xdr:colOff>
      <xdr:row>76</xdr:row>
      <xdr:rowOff>5944</xdr:rowOff>
    </xdr:to>
    <xdr:sp macro="" textlink="">
      <xdr:nvSpPr>
        <xdr:cNvPr id="426" name="フローチャート: 判断 425">
          <a:extLst>
            <a:ext uri="{FF2B5EF4-FFF2-40B4-BE49-F238E27FC236}">
              <a16:creationId xmlns:a16="http://schemas.microsoft.com/office/drawing/2014/main" id="{00000000-0008-0000-0600-0000AA010000}"/>
            </a:ext>
          </a:extLst>
        </xdr:cNvPr>
        <xdr:cNvSpPr/>
      </xdr:nvSpPr>
      <xdr:spPr>
        <a:xfrm>
          <a:off x="6921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168521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02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76594</xdr:rowOff>
    </xdr:from>
    <xdr:to>
      <xdr:col>55</xdr:col>
      <xdr:colOff>50800</xdr:colOff>
      <xdr:row>78</xdr:row>
      <xdr:rowOff>6744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10426700" y="132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55021</xdr:rowOff>
    </xdr:from>
    <xdr:ext cx="469744" cy="259045"/>
    <xdr:sp macro="" textlink="">
      <xdr:nvSpPr>
        <xdr:cNvPr id="434" name="普通建設事業費 （ うち新規整備　）該当値テキスト">
          <a:extLst>
            <a:ext uri="{FF2B5EF4-FFF2-40B4-BE49-F238E27FC236}">
              <a16:creationId xmlns:a16="http://schemas.microsoft.com/office/drawing/2014/main" id="{00000000-0008-0000-0600-0000B2010000}"/>
            </a:ext>
          </a:extLst>
        </xdr:cNvPr>
        <xdr:cNvSpPr txBox="1"/>
      </xdr:nvSpPr>
      <xdr:spPr>
        <a:xfrm>
          <a:off x="10528300" y="1325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118313</xdr:rowOff>
    </xdr:from>
    <xdr:to>
      <xdr:col>50</xdr:col>
      <xdr:colOff>165100</xdr:colOff>
      <xdr:row>75</xdr:row>
      <xdr:rowOff>48463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9588500" y="1280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64990</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9372111" y="1258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160224</xdr:rowOff>
    </xdr:from>
    <xdr:to>
      <xdr:col>46</xdr:col>
      <xdr:colOff>38100</xdr:colOff>
      <xdr:row>72</xdr:row>
      <xdr:rowOff>90374</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8699500" y="1233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106901</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8483111" y="121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93281</xdr:rowOff>
    </xdr:from>
    <xdr:to>
      <xdr:col>41</xdr:col>
      <xdr:colOff>101600</xdr:colOff>
      <xdr:row>71</xdr:row>
      <xdr:rowOff>23431</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7810500" y="1209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39958</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7594111" y="118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1080</xdr:rowOff>
    </xdr:from>
    <xdr:to>
      <xdr:col>36</xdr:col>
      <xdr:colOff>165100</xdr:colOff>
      <xdr:row>74</xdr:row>
      <xdr:rowOff>102680</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6921500" y="126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119207</xdr:rowOff>
    </xdr:from>
    <xdr:ext cx="534377"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705111" y="1246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143770</xdr:rowOff>
    </xdr:from>
    <xdr:to>
      <xdr:col>54</xdr:col>
      <xdr:colOff>189865</xdr:colOff>
      <xdr:row>97</xdr:row>
      <xdr:rowOff>150124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6088620"/>
          <a:ext cx="1270" cy="69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153951</xdr:rowOff>
    </xdr:from>
    <xdr:ext cx="534377"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78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150124</xdr:rowOff>
    </xdr:from>
    <xdr:to>
      <xdr:col>55</xdr:col>
      <xdr:colOff>88900</xdr:colOff>
      <xdr:row>97</xdr:row>
      <xdr:rowOff>150124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78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90447</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86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143770</xdr:rowOff>
    </xdr:from>
    <xdr:to>
      <xdr:col>55</xdr:col>
      <xdr:colOff>88900</xdr:colOff>
      <xdr:row>93</xdr:row>
      <xdr:rowOff>143770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08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16439</xdr:rowOff>
    </xdr:from>
    <xdr:to>
      <xdr:col>55</xdr:col>
      <xdr:colOff>0</xdr:colOff>
      <xdr:row>95</xdr:row>
      <xdr:rowOff>21148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5789839"/>
          <a:ext cx="838200" cy="51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42730</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330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64303</xdr:rowOff>
    </xdr:from>
    <xdr:to>
      <xdr:col>55</xdr:col>
      <xdr:colOff>50800</xdr:colOff>
      <xdr:row>95</xdr:row>
      <xdr:rowOff>165903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35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16439</xdr:rowOff>
    </xdr:from>
    <xdr:to>
      <xdr:col>50</xdr:col>
      <xdr:colOff>114300</xdr:colOff>
      <xdr:row>94</xdr:row>
      <xdr:rowOff>41951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5789839"/>
          <a:ext cx="889000" cy="36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11816</xdr:rowOff>
    </xdr:from>
    <xdr:to>
      <xdr:col>50</xdr:col>
      <xdr:colOff>165100</xdr:colOff>
      <xdr:row>94</xdr:row>
      <xdr:rowOff>113416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12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104543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22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163978</xdr:rowOff>
    </xdr:from>
    <xdr:to>
      <xdr:col>45</xdr:col>
      <xdr:colOff>177800</xdr:colOff>
      <xdr:row>94</xdr:row>
      <xdr:rowOff>41951</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5937378"/>
          <a:ext cx="889000" cy="22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60827</xdr:rowOff>
    </xdr:from>
    <xdr:to>
      <xdr:col>46</xdr:col>
      <xdr:colOff>38100</xdr:colOff>
      <xdr:row>95</xdr:row>
      <xdr:rowOff>162427</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34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153554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4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163978</xdr:rowOff>
    </xdr:from>
    <xdr:to>
      <xdr:col>41</xdr:col>
      <xdr:colOff>50800</xdr:colOff>
      <xdr:row>94</xdr:row>
      <xdr:rowOff>112359</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5937378"/>
          <a:ext cx="889000" cy="29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118756</xdr:rowOff>
    </xdr:from>
    <xdr:to>
      <xdr:col>41</xdr:col>
      <xdr:colOff>101600</xdr:colOff>
      <xdr:row>97</xdr:row>
      <xdr:rowOff>48906</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57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40033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67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5096</xdr:rowOff>
    </xdr:from>
    <xdr:to>
      <xdr:col>36</xdr:col>
      <xdr:colOff>165100</xdr:colOff>
      <xdr:row>96</xdr:row>
      <xdr:rowOff>106696</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46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97823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55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141798</xdr:rowOff>
    </xdr:from>
    <xdr:to>
      <xdr:col>55</xdr:col>
      <xdr:colOff>50800</xdr:colOff>
      <xdr:row>95</xdr:row>
      <xdr:rowOff>71948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25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164675</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10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137089</xdr:rowOff>
    </xdr:from>
    <xdr:to>
      <xdr:col>50</xdr:col>
      <xdr:colOff>165100</xdr:colOff>
      <xdr:row>92</xdr:row>
      <xdr:rowOff>67239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573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83766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551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162601</xdr:rowOff>
    </xdr:from>
    <xdr:to>
      <xdr:col>46</xdr:col>
      <xdr:colOff>38100</xdr:colOff>
      <xdr:row>94</xdr:row>
      <xdr:rowOff>92751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10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109278</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588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113178</xdr:rowOff>
    </xdr:from>
    <xdr:to>
      <xdr:col>41</xdr:col>
      <xdr:colOff>101600</xdr:colOff>
      <xdr:row>93</xdr:row>
      <xdr:rowOff>43328</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588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59855</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566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61559</xdr:rowOff>
    </xdr:from>
    <xdr:to>
      <xdr:col>36</xdr:col>
      <xdr:colOff>165100</xdr:colOff>
      <xdr:row>94</xdr:row>
      <xdr:rowOff>163159</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17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8236</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595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79611</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6251811"/>
          <a:ext cx="1269" cy="533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26288</xdr:rowOff>
    </xdr:from>
    <xdr:ext cx="469744"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602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79611</xdr:rowOff>
    </xdr:from>
    <xdr:to>
      <xdr:col>86</xdr:col>
      <xdr:colOff>25400</xdr:colOff>
      <xdr:row>36</xdr:row>
      <xdr:rowOff>79611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62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133657</xdr:rowOff>
    </xdr:from>
    <xdr:ext cx="378565"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4773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110780</xdr:rowOff>
    </xdr:from>
    <xdr:to>
      <xdr:col>85</xdr:col>
      <xdr:colOff>177800</xdr:colOff>
      <xdr:row>39</xdr:row>
      <xdr:rowOff>40930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2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149642</xdr:rowOff>
    </xdr:from>
    <xdr:to>
      <xdr:col>81</xdr:col>
      <xdr:colOff>101600</xdr:colOff>
      <xdr:row>38</xdr:row>
      <xdr:rowOff>79792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49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96319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26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165989</xdr:rowOff>
    </xdr:from>
    <xdr:to>
      <xdr:col>76</xdr:col>
      <xdr:colOff>114300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509639"/>
          <a:ext cx="889000" cy="27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145724</xdr:rowOff>
    </xdr:from>
    <xdr:to>
      <xdr:col>76</xdr:col>
      <xdr:colOff>165100</xdr:colOff>
      <xdr:row>39</xdr:row>
      <xdr:rowOff>75874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66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92400</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3017" y="6436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21644</xdr:rowOff>
    </xdr:from>
    <xdr:to>
      <xdr:col>71</xdr:col>
      <xdr:colOff>177800</xdr:colOff>
      <xdr:row>37</xdr:row>
      <xdr:rowOff>165989</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5336594"/>
          <a:ext cx="889000" cy="117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171359</xdr:rowOff>
    </xdr:from>
    <xdr:to>
      <xdr:col>72</xdr:col>
      <xdr:colOff>38100</xdr:colOff>
      <xdr:row>39</xdr:row>
      <xdr:rowOff>101509</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68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92636</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4017" y="6779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85961</xdr:rowOff>
    </xdr:from>
    <xdr:to>
      <xdr:col>67</xdr:col>
      <xdr:colOff>101600</xdr:colOff>
      <xdr:row>38</xdr:row>
      <xdr:rowOff>16111</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42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7238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52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115189</xdr:rowOff>
    </xdr:from>
    <xdr:to>
      <xdr:col>72</xdr:col>
      <xdr:colOff>38100</xdr:colOff>
      <xdr:row>38</xdr:row>
      <xdr:rowOff>45339</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61866</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468428" y="62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142294</xdr:rowOff>
    </xdr:from>
    <xdr:to>
      <xdr:col>67</xdr:col>
      <xdr:colOff>101600</xdr:colOff>
      <xdr:row>31</xdr:row>
      <xdr:rowOff>72444</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528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88971</xdr:rowOff>
    </xdr:from>
    <xdr:ext cx="469744"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579428" y="506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a:extLst>
            <a:ext uri="{FF2B5EF4-FFF2-40B4-BE49-F238E27FC236}">
              <a16:creationId xmlns:a16="http://schemas.microsoft.com/office/drawing/2014/main" id="{00000000-0008-0000-06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38888</xdr:rowOff>
    </xdr:from>
    <xdr:to>
      <xdr:col>85</xdr:col>
      <xdr:colOff>126364</xdr:colOff>
      <xdr:row>78</xdr:row>
      <xdr:rowOff>101752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6317595" y="12211838"/>
          <a:ext cx="1269" cy="1263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105579</xdr:rowOff>
    </xdr:from>
    <xdr:ext cx="534377" cy="259045"/>
    <xdr:sp macro="" textlink="">
      <xdr:nvSpPr>
        <xdr:cNvPr id="634" name="公債費最小値テキスト">
          <a:extLst>
            <a:ext uri="{FF2B5EF4-FFF2-40B4-BE49-F238E27FC236}">
              <a16:creationId xmlns:a16="http://schemas.microsoft.com/office/drawing/2014/main" id="{00000000-0008-0000-0600-00007A020000}"/>
            </a:ext>
          </a:extLst>
        </xdr:cNvPr>
        <xdr:cNvSpPr txBox="1"/>
      </xdr:nvSpPr>
      <xdr:spPr>
        <a:xfrm>
          <a:off x="16370300" y="134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101752</xdr:rowOff>
    </xdr:from>
    <xdr:to>
      <xdr:col>86</xdr:col>
      <xdr:colOff>25400</xdr:colOff>
      <xdr:row>78</xdr:row>
      <xdr:rowOff>101752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3474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157015</xdr:rowOff>
    </xdr:from>
    <xdr:ext cx="534377" cy="259045"/>
    <xdr:sp macro="" textlink="">
      <xdr:nvSpPr>
        <xdr:cNvPr id="636" name="公債費最大値テキスト">
          <a:extLst>
            <a:ext uri="{FF2B5EF4-FFF2-40B4-BE49-F238E27FC236}">
              <a16:creationId xmlns:a16="http://schemas.microsoft.com/office/drawing/2014/main" id="{00000000-0008-0000-0600-00007C020000}"/>
            </a:ext>
          </a:extLst>
        </xdr:cNvPr>
        <xdr:cNvSpPr txBox="1"/>
      </xdr:nvSpPr>
      <xdr:spPr>
        <a:xfrm>
          <a:off x="16370300" y="1198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38888</xdr:rowOff>
    </xdr:from>
    <xdr:to>
      <xdr:col>86</xdr:col>
      <xdr:colOff>25400</xdr:colOff>
      <xdr:row>71</xdr:row>
      <xdr:rowOff>38888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221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23343</xdr:rowOff>
    </xdr:from>
    <xdr:to>
      <xdr:col>85</xdr:col>
      <xdr:colOff>127000</xdr:colOff>
      <xdr:row>72</xdr:row>
      <xdr:rowOff>39639</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5481300" y="12367743"/>
          <a:ext cx="838200" cy="1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28400</xdr:rowOff>
    </xdr:from>
    <xdr:ext cx="534377" cy="259045"/>
    <xdr:sp macro="" textlink="">
      <xdr:nvSpPr>
        <xdr:cNvPr id="639" name="公債費平均値テキスト">
          <a:extLst>
            <a:ext uri="{FF2B5EF4-FFF2-40B4-BE49-F238E27FC236}">
              <a16:creationId xmlns:a16="http://schemas.microsoft.com/office/drawing/2014/main" id="{00000000-0008-0000-0600-00007F020000}"/>
            </a:ext>
          </a:extLst>
        </xdr:cNvPr>
        <xdr:cNvSpPr txBox="1"/>
      </xdr:nvSpPr>
      <xdr:spPr>
        <a:xfrm>
          <a:off x="16370300" y="12715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49973</xdr:rowOff>
    </xdr:from>
    <xdr:to>
      <xdr:col>85</xdr:col>
      <xdr:colOff>177800</xdr:colOff>
      <xdr:row>74</xdr:row>
      <xdr:rowOff>151573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6268700" y="1273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23343</xdr:rowOff>
    </xdr:from>
    <xdr:to>
      <xdr:col>81</xdr:col>
      <xdr:colOff>50800</xdr:colOff>
      <xdr:row>72</xdr:row>
      <xdr:rowOff>87449</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4592300" y="12367743"/>
          <a:ext cx="889000" cy="6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23912</xdr:rowOff>
    </xdr:from>
    <xdr:to>
      <xdr:col>81</xdr:col>
      <xdr:colOff>101600</xdr:colOff>
      <xdr:row>74</xdr:row>
      <xdr:rowOff>125512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5430500" y="1271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116639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80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87449</xdr:rowOff>
    </xdr:from>
    <xdr:to>
      <xdr:col>76</xdr:col>
      <xdr:colOff>114300</xdr:colOff>
      <xdr:row>72</xdr:row>
      <xdr:rowOff>95613</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3703300" y="1243184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62937</xdr:rowOff>
    </xdr:from>
    <xdr:to>
      <xdr:col>76</xdr:col>
      <xdr:colOff>165100</xdr:colOff>
      <xdr:row>74</xdr:row>
      <xdr:rowOff>164537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4541500" y="127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155664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284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55118</xdr:rowOff>
    </xdr:from>
    <xdr:to>
      <xdr:col>71</xdr:col>
      <xdr:colOff>177800</xdr:colOff>
      <xdr:row>72</xdr:row>
      <xdr:rowOff>95613</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814300" y="12399518"/>
          <a:ext cx="889000" cy="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33252</xdr:rowOff>
    </xdr:from>
    <xdr:to>
      <xdr:col>72</xdr:col>
      <xdr:colOff>38100</xdr:colOff>
      <xdr:row>75</xdr:row>
      <xdr:rowOff>134852</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3652500" y="1289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125979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298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6441</xdr:rowOff>
    </xdr:from>
    <xdr:to>
      <xdr:col>67</xdr:col>
      <xdr:colOff>101600</xdr:colOff>
      <xdr:row>75</xdr:row>
      <xdr:rowOff>108041</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2763500" y="128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99168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295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160289</xdr:rowOff>
    </xdr:from>
    <xdr:to>
      <xdr:col>85</xdr:col>
      <xdr:colOff>177800</xdr:colOff>
      <xdr:row>72</xdr:row>
      <xdr:rowOff>90439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6268700" y="123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11716</xdr:rowOff>
    </xdr:from>
    <xdr:ext cx="534377" cy="259045"/>
    <xdr:sp macro="" textlink="">
      <xdr:nvSpPr>
        <xdr:cNvPr id="658" name="公債費該当値テキスト">
          <a:extLst>
            <a:ext uri="{FF2B5EF4-FFF2-40B4-BE49-F238E27FC236}">
              <a16:creationId xmlns:a16="http://schemas.microsoft.com/office/drawing/2014/main" id="{00000000-0008-0000-0600-000092020000}"/>
            </a:ext>
          </a:extLst>
        </xdr:cNvPr>
        <xdr:cNvSpPr txBox="1"/>
      </xdr:nvSpPr>
      <xdr:spPr>
        <a:xfrm>
          <a:off x="16370300" y="1218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143993</xdr:rowOff>
    </xdr:from>
    <xdr:to>
      <xdr:col>81</xdr:col>
      <xdr:colOff>101600</xdr:colOff>
      <xdr:row>72</xdr:row>
      <xdr:rowOff>74143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5430500" y="1231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90670</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5214111" y="1209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36649</xdr:rowOff>
    </xdr:from>
    <xdr:to>
      <xdr:col>76</xdr:col>
      <xdr:colOff>165100</xdr:colOff>
      <xdr:row>72</xdr:row>
      <xdr:rowOff>138249</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4541500" y="1238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154776</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4325111" y="1215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44813</xdr:rowOff>
    </xdr:from>
    <xdr:to>
      <xdr:col>72</xdr:col>
      <xdr:colOff>38100</xdr:colOff>
      <xdr:row>72</xdr:row>
      <xdr:rowOff>146413</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3652500" y="1238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162940</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3436111" y="1216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4318</xdr:rowOff>
    </xdr:from>
    <xdr:to>
      <xdr:col>67</xdr:col>
      <xdr:colOff>101600</xdr:colOff>
      <xdr:row>72</xdr:row>
      <xdr:rowOff>105918</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2763500" y="1234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122445</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547111" y="1212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a:extLst>
            <a:ext uri="{FF2B5EF4-FFF2-40B4-BE49-F238E27FC236}">
              <a16:creationId xmlns:a16="http://schemas.microsoft.com/office/drawing/2014/main" id="{00000000-0008-0000-06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148196</xdr:rowOff>
    </xdr:from>
    <xdr:to>
      <xdr:col>85</xdr:col>
      <xdr:colOff>126364</xdr:colOff>
      <xdr:row>98</xdr:row>
      <xdr:rowOff>152502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6317595" y="15750146"/>
          <a:ext cx="1269" cy="120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156329</xdr:rowOff>
    </xdr:from>
    <xdr:ext cx="469744" cy="259045"/>
    <xdr:sp macro="" textlink="">
      <xdr:nvSpPr>
        <xdr:cNvPr id="691" name="積立金最小値テキスト">
          <a:extLst>
            <a:ext uri="{FF2B5EF4-FFF2-40B4-BE49-F238E27FC236}">
              <a16:creationId xmlns:a16="http://schemas.microsoft.com/office/drawing/2014/main" id="{00000000-0008-0000-0600-0000B3020000}"/>
            </a:ext>
          </a:extLst>
        </xdr:cNvPr>
        <xdr:cNvSpPr txBox="1"/>
      </xdr:nvSpPr>
      <xdr:spPr>
        <a:xfrm>
          <a:off x="16370300" y="1695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152502</xdr:rowOff>
    </xdr:from>
    <xdr:to>
      <xdr:col>86</xdr:col>
      <xdr:colOff>25400</xdr:colOff>
      <xdr:row>98</xdr:row>
      <xdr:rowOff>152502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695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94873</xdr:rowOff>
    </xdr:from>
    <xdr:ext cx="534377" cy="259045"/>
    <xdr:sp macro="" textlink="">
      <xdr:nvSpPr>
        <xdr:cNvPr id="693" name="積立金最大値テキスト">
          <a:extLst>
            <a:ext uri="{FF2B5EF4-FFF2-40B4-BE49-F238E27FC236}">
              <a16:creationId xmlns:a16="http://schemas.microsoft.com/office/drawing/2014/main" id="{00000000-0008-0000-0600-0000B5020000}"/>
            </a:ext>
          </a:extLst>
        </xdr:cNvPr>
        <xdr:cNvSpPr txBox="1"/>
      </xdr:nvSpPr>
      <xdr:spPr>
        <a:xfrm>
          <a:off x="16370300" y="155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148196</xdr:rowOff>
    </xdr:from>
    <xdr:to>
      <xdr:col>86</xdr:col>
      <xdr:colOff>25400</xdr:colOff>
      <xdr:row>91</xdr:row>
      <xdr:rowOff>148196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5750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95314</xdr:rowOff>
    </xdr:from>
    <xdr:to>
      <xdr:col>85</xdr:col>
      <xdr:colOff>127000</xdr:colOff>
      <xdr:row>98</xdr:row>
      <xdr:rowOff>106305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5481300" y="16897414"/>
          <a:ext cx="838200" cy="1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161422</xdr:rowOff>
    </xdr:from>
    <xdr:ext cx="534377" cy="259045"/>
    <xdr:sp macro="" textlink="">
      <xdr:nvSpPr>
        <xdr:cNvPr id="696" name="積立金平均値テキスト">
          <a:extLst>
            <a:ext uri="{FF2B5EF4-FFF2-40B4-BE49-F238E27FC236}">
              <a16:creationId xmlns:a16="http://schemas.microsoft.com/office/drawing/2014/main" id="{00000000-0008-0000-0600-0000B8020000}"/>
            </a:ext>
          </a:extLst>
        </xdr:cNvPr>
        <xdr:cNvSpPr txBox="1"/>
      </xdr:nvSpPr>
      <xdr:spPr>
        <a:xfrm>
          <a:off x="16370300" y="16449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138545</xdr:rowOff>
    </xdr:from>
    <xdr:to>
      <xdr:col>85</xdr:col>
      <xdr:colOff>177800</xdr:colOff>
      <xdr:row>97</xdr:row>
      <xdr:rowOff>68695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6268700" y="165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95314</xdr:rowOff>
    </xdr:from>
    <xdr:to>
      <xdr:col>81</xdr:col>
      <xdr:colOff>50800</xdr:colOff>
      <xdr:row>98</xdr:row>
      <xdr:rowOff>160941</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4592300" y="16897414"/>
          <a:ext cx="889000" cy="6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14929</xdr:rowOff>
    </xdr:from>
    <xdr:to>
      <xdr:col>81</xdr:col>
      <xdr:colOff>101600</xdr:colOff>
      <xdr:row>97</xdr:row>
      <xdr:rowOff>116529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5430500" y="166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133056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42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129090</xdr:rowOff>
    </xdr:from>
    <xdr:to>
      <xdr:col>76</xdr:col>
      <xdr:colOff>114300</xdr:colOff>
      <xdr:row>98</xdr:row>
      <xdr:rowOff>160941</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3703300" y="16931190"/>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143230</xdr:rowOff>
    </xdr:from>
    <xdr:to>
      <xdr:col>76</xdr:col>
      <xdr:colOff>165100</xdr:colOff>
      <xdr:row>97</xdr:row>
      <xdr:rowOff>73380</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4541500" y="1660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89907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37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110877</xdr:rowOff>
    </xdr:from>
    <xdr:to>
      <xdr:col>71</xdr:col>
      <xdr:colOff>177800</xdr:colOff>
      <xdr:row>98</xdr:row>
      <xdr:rowOff>129090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2814300" y="16912977"/>
          <a:ext cx="889000" cy="1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120104</xdr:rowOff>
    </xdr:from>
    <xdr:to>
      <xdr:col>72</xdr:col>
      <xdr:colOff>38100</xdr:colOff>
      <xdr:row>98</xdr:row>
      <xdr:rowOff>50254</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3652500" y="1675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66781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52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169044</xdr:rowOff>
    </xdr:from>
    <xdr:to>
      <xdr:col>67</xdr:col>
      <xdr:colOff>101600</xdr:colOff>
      <xdr:row>98</xdr:row>
      <xdr:rowOff>99194</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2763500" y="167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115721</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657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55505</xdr:rowOff>
    </xdr:from>
    <xdr:to>
      <xdr:col>85</xdr:col>
      <xdr:colOff>177800</xdr:colOff>
      <xdr:row>98</xdr:row>
      <xdr:rowOff>157105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6268700" y="16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141882</xdr:rowOff>
    </xdr:from>
    <xdr:ext cx="469744" cy="259045"/>
    <xdr:sp macro="" textlink="">
      <xdr:nvSpPr>
        <xdr:cNvPr id="715" name="積立金該当値テキスト">
          <a:extLst>
            <a:ext uri="{FF2B5EF4-FFF2-40B4-BE49-F238E27FC236}">
              <a16:creationId xmlns:a16="http://schemas.microsoft.com/office/drawing/2014/main" id="{00000000-0008-0000-0600-0000CB020000}"/>
            </a:ext>
          </a:extLst>
        </xdr:cNvPr>
        <xdr:cNvSpPr txBox="1"/>
      </xdr:nvSpPr>
      <xdr:spPr>
        <a:xfrm>
          <a:off x="16370300" y="1677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44514</xdr:rowOff>
    </xdr:from>
    <xdr:to>
      <xdr:col>81</xdr:col>
      <xdr:colOff>101600</xdr:colOff>
      <xdr:row>98</xdr:row>
      <xdr:rowOff>146114</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5430500" y="16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137241</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5246428" y="1693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110141</xdr:rowOff>
    </xdr:from>
    <xdr:to>
      <xdr:col>76</xdr:col>
      <xdr:colOff>165100</xdr:colOff>
      <xdr:row>99</xdr:row>
      <xdr:rowOff>40291</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4541500" y="1691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31418</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4357428" y="1700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78290</xdr:rowOff>
    </xdr:from>
    <xdr:to>
      <xdr:col>72</xdr:col>
      <xdr:colOff>38100</xdr:colOff>
      <xdr:row>99</xdr:row>
      <xdr:rowOff>8440</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3652500" y="168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171017</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3468428" y="1697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60077</xdr:rowOff>
    </xdr:from>
    <xdr:to>
      <xdr:col>67</xdr:col>
      <xdr:colOff>101600</xdr:colOff>
      <xdr:row>98</xdr:row>
      <xdr:rowOff>161677</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2763500" y="1686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152804</xdr:rowOff>
    </xdr:from>
    <xdr:ext cx="469744"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2579428" y="1695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a:extLst>
            <a:ext uri="{FF2B5EF4-FFF2-40B4-BE49-F238E27FC236}">
              <a16:creationId xmlns:a16="http://schemas.microsoft.com/office/drawing/2014/main" id="{00000000-0008-0000-06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85979</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2159595" y="5572379"/>
          <a:ext cx="1269" cy="108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投資及び出資金最小値テキスト">
          <a:extLst>
            <a:ext uri="{FF2B5EF4-FFF2-40B4-BE49-F238E27FC236}">
              <a16:creationId xmlns:a16="http://schemas.microsoft.com/office/drawing/2014/main" id="{00000000-0008-0000-0600-0000E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32656</xdr:rowOff>
    </xdr:from>
    <xdr:ext cx="469744" cy="259045"/>
    <xdr:sp macro="" textlink="">
      <xdr:nvSpPr>
        <xdr:cNvPr id="748" name="投資及び出資金最大値テキスト">
          <a:extLst>
            <a:ext uri="{FF2B5EF4-FFF2-40B4-BE49-F238E27FC236}">
              <a16:creationId xmlns:a16="http://schemas.microsoft.com/office/drawing/2014/main" id="{00000000-0008-0000-0600-0000EC020000}"/>
            </a:ext>
          </a:extLst>
        </xdr:cNvPr>
        <xdr:cNvSpPr txBox="1"/>
      </xdr:nvSpPr>
      <xdr:spPr>
        <a:xfrm>
          <a:off x="22212300" y="534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85979</xdr:rowOff>
    </xdr:from>
    <xdr:to>
      <xdr:col>116</xdr:col>
      <xdr:colOff>152400</xdr:colOff>
      <xdr:row>32</xdr:row>
      <xdr:rowOff>85979</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2072600" y="5572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148844</xdr:rowOff>
    </xdr:from>
    <xdr:to>
      <xdr:col>116</xdr:col>
      <xdr:colOff>63500</xdr:colOff>
      <xdr:row>32</xdr:row>
      <xdr:rowOff>85979</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1323300" y="5463794"/>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30751</xdr:rowOff>
    </xdr:from>
    <xdr:ext cx="469744" cy="259045"/>
    <xdr:sp macro="" textlink="">
      <xdr:nvSpPr>
        <xdr:cNvPr id="751" name="投資及び出資金平均値テキスト">
          <a:extLst>
            <a:ext uri="{FF2B5EF4-FFF2-40B4-BE49-F238E27FC236}">
              <a16:creationId xmlns:a16="http://schemas.microsoft.com/office/drawing/2014/main" id="{00000000-0008-0000-0600-0000EF020000}"/>
            </a:ext>
          </a:extLst>
        </xdr:cNvPr>
        <xdr:cNvSpPr txBox="1"/>
      </xdr:nvSpPr>
      <xdr:spPr>
        <a:xfrm>
          <a:off x="22212300" y="6202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52324</xdr:rowOff>
    </xdr:from>
    <xdr:to>
      <xdr:col>116</xdr:col>
      <xdr:colOff>114300</xdr:colOff>
      <xdr:row>36</xdr:row>
      <xdr:rowOff>153924</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2110700" y="622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148844</xdr:rowOff>
    </xdr:from>
    <xdr:to>
      <xdr:col>111</xdr:col>
      <xdr:colOff>177800</xdr:colOff>
      <xdr:row>32</xdr:row>
      <xdr:rowOff>2540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20434300" y="546379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72441</xdr:rowOff>
    </xdr:from>
    <xdr:to>
      <xdr:col>112</xdr:col>
      <xdr:colOff>38100</xdr:colOff>
      <xdr:row>37</xdr:row>
      <xdr:rowOff>2591</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1272500" y="624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165168</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33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2540</xdr:rowOff>
    </xdr:from>
    <xdr:to>
      <xdr:col>107</xdr:col>
      <xdr:colOff>50800</xdr:colOff>
      <xdr:row>32</xdr:row>
      <xdr:rowOff>49175</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19545300" y="5488940"/>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136677</xdr:rowOff>
    </xdr:from>
    <xdr:to>
      <xdr:col>107</xdr:col>
      <xdr:colOff>101600</xdr:colOff>
      <xdr:row>37</xdr:row>
      <xdr:rowOff>66827</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0383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57954</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40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49175</xdr:rowOff>
    </xdr:from>
    <xdr:to>
      <xdr:col>102</xdr:col>
      <xdr:colOff>114300</xdr:colOff>
      <xdr:row>32</xdr:row>
      <xdr:rowOff>55118</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flipV="1">
          <a:off x="18656300" y="5535575"/>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101244</xdr:rowOff>
    </xdr:from>
    <xdr:to>
      <xdr:col>102</xdr:col>
      <xdr:colOff>165100</xdr:colOff>
      <xdr:row>38</xdr:row>
      <xdr:rowOff>31394</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9494500" y="644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22521</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6017" y="6537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133477</xdr:rowOff>
    </xdr:from>
    <xdr:to>
      <xdr:col>98</xdr:col>
      <xdr:colOff>38100</xdr:colOff>
      <xdr:row>38</xdr:row>
      <xdr:rowOff>63627</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18605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54754</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7017" y="65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35179</xdr:rowOff>
    </xdr:from>
    <xdr:to>
      <xdr:col>116</xdr:col>
      <xdr:colOff>114300</xdr:colOff>
      <xdr:row>32</xdr:row>
      <xdr:rowOff>136779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2110700" y="552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159656</xdr:rowOff>
    </xdr:from>
    <xdr:ext cx="469744" cy="259045"/>
    <xdr:sp macro="" textlink="">
      <xdr:nvSpPr>
        <xdr:cNvPr id="770" name="投資及び出資金該当値テキスト">
          <a:extLst>
            <a:ext uri="{FF2B5EF4-FFF2-40B4-BE49-F238E27FC236}">
              <a16:creationId xmlns:a16="http://schemas.microsoft.com/office/drawing/2014/main" id="{00000000-0008-0000-0600-000002030000}"/>
            </a:ext>
          </a:extLst>
        </xdr:cNvPr>
        <xdr:cNvSpPr txBox="1"/>
      </xdr:nvSpPr>
      <xdr:spPr>
        <a:xfrm>
          <a:off x="22212300" y="547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98044</xdr:rowOff>
    </xdr:from>
    <xdr:to>
      <xdr:col>112</xdr:col>
      <xdr:colOff>38100</xdr:colOff>
      <xdr:row>32</xdr:row>
      <xdr:rowOff>28194</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1272500" y="54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44721</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1088428" y="518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123190</xdr:rowOff>
    </xdr:from>
    <xdr:to>
      <xdr:col>107</xdr:col>
      <xdr:colOff>101600</xdr:colOff>
      <xdr:row>32</xdr:row>
      <xdr:rowOff>53340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0383500" y="54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69867</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0199428" y="521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169825</xdr:rowOff>
    </xdr:from>
    <xdr:to>
      <xdr:col>102</xdr:col>
      <xdr:colOff>165100</xdr:colOff>
      <xdr:row>32</xdr:row>
      <xdr:rowOff>99975</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9494500" y="54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116502</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9310428" y="526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4318</xdr:rowOff>
    </xdr:from>
    <xdr:to>
      <xdr:col>98</xdr:col>
      <xdr:colOff>38100</xdr:colOff>
      <xdr:row>32</xdr:row>
      <xdr:rowOff>105918</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18605500" y="549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122445</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421428" y="52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貸付金グラフ枠">
          <a:extLst>
            <a:ext uri="{FF2B5EF4-FFF2-40B4-BE49-F238E27FC236}">
              <a16:creationId xmlns:a16="http://schemas.microsoft.com/office/drawing/2014/main" id="{00000000-0008-0000-06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123045</xdr:rowOff>
    </xdr:from>
    <xdr:to>
      <xdr:col>116</xdr:col>
      <xdr:colOff>62864</xdr:colOff>
      <xdr:row>59</xdr:row>
      <xdr:rowOff>97997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2159595" y="8695545"/>
          <a:ext cx="1269" cy="1518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101824</xdr:rowOff>
    </xdr:from>
    <xdr:ext cx="313932" cy="259045"/>
    <xdr:sp macro="" textlink="">
      <xdr:nvSpPr>
        <xdr:cNvPr id="805" name="貸付金最小値テキスト">
          <a:extLst>
            <a:ext uri="{FF2B5EF4-FFF2-40B4-BE49-F238E27FC236}">
              <a16:creationId xmlns:a16="http://schemas.microsoft.com/office/drawing/2014/main" id="{00000000-0008-0000-0600-000025030000}"/>
            </a:ext>
          </a:extLst>
        </xdr:cNvPr>
        <xdr:cNvSpPr txBox="1"/>
      </xdr:nvSpPr>
      <xdr:spPr>
        <a:xfrm>
          <a:off x="22212300" y="102173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97997</xdr:rowOff>
    </xdr:from>
    <xdr:to>
      <xdr:col>116</xdr:col>
      <xdr:colOff>152400</xdr:colOff>
      <xdr:row>59</xdr:row>
      <xdr:rowOff>97997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2072600" y="1021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69722</xdr:rowOff>
    </xdr:from>
    <xdr:ext cx="534377" cy="259045"/>
    <xdr:sp macro="" textlink="">
      <xdr:nvSpPr>
        <xdr:cNvPr id="807" name="貸付金最大値テキスト">
          <a:extLst>
            <a:ext uri="{FF2B5EF4-FFF2-40B4-BE49-F238E27FC236}">
              <a16:creationId xmlns:a16="http://schemas.microsoft.com/office/drawing/2014/main" id="{00000000-0008-0000-0600-000027030000}"/>
            </a:ext>
          </a:extLst>
        </xdr:cNvPr>
        <xdr:cNvSpPr txBox="1"/>
      </xdr:nvSpPr>
      <xdr:spPr>
        <a:xfrm>
          <a:off x="22212300" y="847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123045</xdr:rowOff>
    </xdr:from>
    <xdr:to>
      <xdr:col>116</xdr:col>
      <xdr:colOff>152400</xdr:colOff>
      <xdr:row>50</xdr:row>
      <xdr:rowOff>123045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869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33989</xdr:rowOff>
    </xdr:from>
    <xdr:to>
      <xdr:col>116</xdr:col>
      <xdr:colOff>63500</xdr:colOff>
      <xdr:row>58</xdr:row>
      <xdr:rowOff>48978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1323300" y="9978089"/>
          <a:ext cx="838200" cy="1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35653</xdr:rowOff>
    </xdr:from>
    <xdr:ext cx="534377" cy="259045"/>
    <xdr:sp macro="" textlink="">
      <xdr:nvSpPr>
        <xdr:cNvPr id="810" name="貸付金平均値テキスト">
          <a:extLst>
            <a:ext uri="{FF2B5EF4-FFF2-40B4-BE49-F238E27FC236}">
              <a16:creationId xmlns:a16="http://schemas.microsoft.com/office/drawing/2014/main" id="{00000000-0008-0000-0600-00002A030000}"/>
            </a:ext>
          </a:extLst>
        </xdr:cNvPr>
        <xdr:cNvSpPr txBox="1"/>
      </xdr:nvSpPr>
      <xdr:spPr>
        <a:xfrm>
          <a:off x="22212300" y="96368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12776</xdr:rowOff>
    </xdr:from>
    <xdr:to>
      <xdr:col>116</xdr:col>
      <xdr:colOff>114300</xdr:colOff>
      <xdr:row>57</xdr:row>
      <xdr:rowOff>114376</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2110700" y="978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32683</xdr:rowOff>
    </xdr:from>
    <xdr:to>
      <xdr:col>111</xdr:col>
      <xdr:colOff>177800</xdr:colOff>
      <xdr:row>58</xdr:row>
      <xdr:rowOff>33989</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20434300" y="9976783"/>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165938</xdr:rowOff>
    </xdr:from>
    <xdr:to>
      <xdr:col>112</xdr:col>
      <xdr:colOff>38100</xdr:colOff>
      <xdr:row>57</xdr:row>
      <xdr:rowOff>96088</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1272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112615</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56111" y="9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26935</xdr:rowOff>
    </xdr:from>
    <xdr:to>
      <xdr:col>107</xdr:col>
      <xdr:colOff>50800</xdr:colOff>
      <xdr:row>58</xdr:row>
      <xdr:rowOff>32683</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9545300" y="9971035"/>
          <a:ext cx="889000" cy="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105294</xdr:rowOff>
    </xdr:from>
    <xdr:to>
      <xdr:col>107</xdr:col>
      <xdr:colOff>101600</xdr:colOff>
      <xdr:row>57</xdr:row>
      <xdr:rowOff>35444</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20383500" y="970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51971</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67111" y="948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26935</xdr:rowOff>
    </xdr:from>
    <xdr:to>
      <xdr:col>102</xdr:col>
      <xdr:colOff>114300</xdr:colOff>
      <xdr:row>58</xdr:row>
      <xdr:rowOff>33140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flipV="1">
          <a:off x="18656300" y="9971035"/>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162477</xdr:rowOff>
    </xdr:from>
    <xdr:to>
      <xdr:col>102</xdr:col>
      <xdr:colOff>165100</xdr:colOff>
      <xdr:row>58</xdr:row>
      <xdr:rowOff>92627</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19494500" y="993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83754</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1002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8563</xdr:rowOff>
    </xdr:from>
    <xdr:to>
      <xdr:col>98</xdr:col>
      <xdr:colOff>38100</xdr:colOff>
      <xdr:row>58</xdr:row>
      <xdr:rowOff>110163</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8605500" y="995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101290</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04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169628</xdr:rowOff>
    </xdr:from>
    <xdr:to>
      <xdr:col>116</xdr:col>
      <xdr:colOff>114300</xdr:colOff>
      <xdr:row>58</xdr:row>
      <xdr:rowOff>99778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2110700" y="99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148055</xdr:rowOff>
    </xdr:from>
    <xdr:ext cx="469744" cy="259045"/>
    <xdr:sp macro="" textlink="">
      <xdr:nvSpPr>
        <xdr:cNvPr id="829" name="貸付金該当値テキスト">
          <a:extLst>
            <a:ext uri="{FF2B5EF4-FFF2-40B4-BE49-F238E27FC236}">
              <a16:creationId xmlns:a16="http://schemas.microsoft.com/office/drawing/2014/main" id="{00000000-0008-0000-0600-00003D030000}"/>
            </a:ext>
          </a:extLst>
        </xdr:cNvPr>
        <xdr:cNvSpPr txBox="1"/>
      </xdr:nvSpPr>
      <xdr:spPr>
        <a:xfrm>
          <a:off x="22212300" y="99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154639</xdr:rowOff>
    </xdr:from>
    <xdr:to>
      <xdr:col>112</xdr:col>
      <xdr:colOff>38100</xdr:colOff>
      <xdr:row>58</xdr:row>
      <xdr:rowOff>84789</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1272500" y="992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75916</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1088428" y="1002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153333</xdr:rowOff>
    </xdr:from>
    <xdr:to>
      <xdr:col>107</xdr:col>
      <xdr:colOff>101600</xdr:colOff>
      <xdr:row>58</xdr:row>
      <xdr:rowOff>83483</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0383500" y="992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74610</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0199428" y="1001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147585</xdr:rowOff>
    </xdr:from>
    <xdr:to>
      <xdr:col>102</xdr:col>
      <xdr:colOff>165100</xdr:colOff>
      <xdr:row>58</xdr:row>
      <xdr:rowOff>77735</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19494500" y="992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94262</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9310428" y="9695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153790</xdr:rowOff>
    </xdr:from>
    <xdr:to>
      <xdr:col>98</xdr:col>
      <xdr:colOff>38100</xdr:colOff>
      <xdr:row>58</xdr:row>
      <xdr:rowOff>83940</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8605500" y="99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100467</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421428" y="970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a:extLst>
            <a:ext uri="{FF2B5EF4-FFF2-40B4-BE49-F238E27FC236}">
              <a16:creationId xmlns:a16="http://schemas.microsoft.com/office/drawing/2014/main" id="{00000000-0008-0000-0600-00005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102057</xdr:rowOff>
    </xdr:from>
    <xdr:to>
      <xdr:col>116</xdr:col>
      <xdr:colOff>62864</xdr:colOff>
      <xdr:row>78</xdr:row>
      <xdr:rowOff>12218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2159595" y="12103557"/>
          <a:ext cx="1269" cy="1281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16045</xdr:rowOff>
    </xdr:from>
    <xdr:ext cx="534377" cy="259045"/>
    <xdr:sp macro="" textlink="">
      <xdr:nvSpPr>
        <xdr:cNvPr id="863" name="繰出金最小値テキスト">
          <a:extLst>
            <a:ext uri="{FF2B5EF4-FFF2-40B4-BE49-F238E27FC236}">
              <a16:creationId xmlns:a16="http://schemas.microsoft.com/office/drawing/2014/main" id="{00000000-0008-0000-0600-00005F030000}"/>
            </a:ext>
          </a:extLst>
        </xdr:cNvPr>
        <xdr:cNvSpPr txBox="1"/>
      </xdr:nvSpPr>
      <xdr:spPr>
        <a:xfrm>
          <a:off x="22212300" y="1338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12218</xdr:rowOff>
    </xdr:from>
    <xdr:to>
      <xdr:col>116</xdr:col>
      <xdr:colOff>152400</xdr:colOff>
      <xdr:row>78</xdr:row>
      <xdr:rowOff>12218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2072600" y="133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48734</xdr:rowOff>
    </xdr:from>
    <xdr:ext cx="534377" cy="259045"/>
    <xdr:sp macro="" textlink="">
      <xdr:nvSpPr>
        <xdr:cNvPr id="865" name="繰出金最大値テキスト">
          <a:extLst>
            <a:ext uri="{FF2B5EF4-FFF2-40B4-BE49-F238E27FC236}">
              <a16:creationId xmlns:a16="http://schemas.microsoft.com/office/drawing/2014/main" id="{00000000-0008-0000-0600-000061030000}"/>
            </a:ext>
          </a:extLst>
        </xdr:cNvPr>
        <xdr:cNvSpPr txBox="1"/>
      </xdr:nvSpPr>
      <xdr:spPr>
        <a:xfrm>
          <a:off x="22212300" y="1187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102057</xdr:rowOff>
    </xdr:from>
    <xdr:to>
      <xdr:col>116</xdr:col>
      <xdr:colOff>152400</xdr:colOff>
      <xdr:row>70</xdr:row>
      <xdr:rowOff>102057</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210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170637</xdr:rowOff>
    </xdr:from>
    <xdr:to>
      <xdr:col>116</xdr:col>
      <xdr:colOff>63500</xdr:colOff>
      <xdr:row>72</xdr:row>
      <xdr:rowOff>22047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1323300" y="1234358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4843</xdr:rowOff>
    </xdr:from>
    <xdr:ext cx="534377" cy="259045"/>
    <xdr:sp macro="" textlink="">
      <xdr:nvSpPr>
        <xdr:cNvPr id="868" name="繰出金平均値テキスト">
          <a:extLst>
            <a:ext uri="{FF2B5EF4-FFF2-40B4-BE49-F238E27FC236}">
              <a16:creationId xmlns:a16="http://schemas.microsoft.com/office/drawing/2014/main" id="{00000000-0008-0000-0600-000064030000}"/>
            </a:ext>
          </a:extLst>
        </xdr:cNvPr>
        <xdr:cNvSpPr txBox="1"/>
      </xdr:nvSpPr>
      <xdr:spPr>
        <a:xfrm>
          <a:off x="22212300" y="12520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26416</xdr:rowOff>
    </xdr:from>
    <xdr:to>
      <xdr:col>116</xdr:col>
      <xdr:colOff>114300</xdr:colOff>
      <xdr:row>73</xdr:row>
      <xdr:rowOff>128016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2110700" y="1254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22047</xdr:rowOff>
    </xdr:from>
    <xdr:to>
      <xdr:col>111</xdr:col>
      <xdr:colOff>177800</xdr:colOff>
      <xdr:row>72</xdr:row>
      <xdr:rowOff>166370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20434300" y="12366447"/>
          <a:ext cx="889000" cy="1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43180</xdr:rowOff>
    </xdr:from>
    <xdr:to>
      <xdr:col>112</xdr:col>
      <xdr:colOff>38100</xdr:colOff>
      <xdr:row>73</xdr:row>
      <xdr:rowOff>144780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1272500" y="1255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135907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65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164770</xdr:rowOff>
    </xdr:from>
    <xdr:to>
      <xdr:col>107</xdr:col>
      <xdr:colOff>50800</xdr:colOff>
      <xdr:row>72</xdr:row>
      <xdr:rowOff>166370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9545300" y="1250917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117780</xdr:rowOff>
    </xdr:from>
    <xdr:to>
      <xdr:col>107</xdr:col>
      <xdr:colOff>101600</xdr:colOff>
      <xdr:row>73</xdr:row>
      <xdr:rowOff>47930</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0383500" y="1246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39057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55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164770</xdr:rowOff>
    </xdr:from>
    <xdr:to>
      <xdr:col>102</xdr:col>
      <xdr:colOff>114300</xdr:colOff>
      <xdr:row>74</xdr:row>
      <xdr:rowOff>21133</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flipV="1">
          <a:off x="18656300" y="12509170"/>
          <a:ext cx="889000" cy="19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143231</xdr:rowOff>
    </xdr:from>
    <xdr:to>
      <xdr:col>102</xdr:col>
      <xdr:colOff>165100</xdr:colOff>
      <xdr:row>73</xdr:row>
      <xdr:rowOff>73381</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19494500" y="1248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64508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58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34493</xdr:rowOff>
    </xdr:from>
    <xdr:to>
      <xdr:col>98</xdr:col>
      <xdr:colOff>38100</xdr:colOff>
      <xdr:row>74</xdr:row>
      <xdr:rowOff>136093</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8605500" y="1272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127220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81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119837</xdr:rowOff>
    </xdr:from>
    <xdr:to>
      <xdr:col>116</xdr:col>
      <xdr:colOff>114300</xdr:colOff>
      <xdr:row>72</xdr:row>
      <xdr:rowOff>49987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2110700" y="1229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142714</xdr:rowOff>
    </xdr:from>
    <xdr:ext cx="534377" cy="259045"/>
    <xdr:sp macro="" textlink="">
      <xdr:nvSpPr>
        <xdr:cNvPr id="887" name="繰出金該当値テキスト">
          <a:extLst>
            <a:ext uri="{FF2B5EF4-FFF2-40B4-BE49-F238E27FC236}">
              <a16:creationId xmlns:a16="http://schemas.microsoft.com/office/drawing/2014/main" id="{00000000-0008-0000-0600-000077030000}"/>
            </a:ext>
          </a:extLst>
        </xdr:cNvPr>
        <xdr:cNvSpPr txBox="1"/>
      </xdr:nvSpPr>
      <xdr:spPr>
        <a:xfrm>
          <a:off x="22212300" y="121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142697</xdr:rowOff>
    </xdr:from>
    <xdr:to>
      <xdr:col>112</xdr:col>
      <xdr:colOff>38100</xdr:colOff>
      <xdr:row>72</xdr:row>
      <xdr:rowOff>72847</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1272500" y="1231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89374</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1056111" y="1209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115570</xdr:rowOff>
    </xdr:from>
    <xdr:to>
      <xdr:col>107</xdr:col>
      <xdr:colOff>101600</xdr:colOff>
      <xdr:row>73</xdr:row>
      <xdr:rowOff>45720</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0383500" y="1245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62247</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167111" y="1223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113970</xdr:rowOff>
    </xdr:from>
    <xdr:to>
      <xdr:col>102</xdr:col>
      <xdr:colOff>165100</xdr:colOff>
      <xdr:row>73</xdr:row>
      <xdr:rowOff>44120</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19494500" y="1245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60647</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278111" y="1223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141783</xdr:rowOff>
    </xdr:from>
    <xdr:to>
      <xdr:col>98</xdr:col>
      <xdr:colOff>38100</xdr:colOff>
      <xdr:row>74</xdr:row>
      <xdr:rowOff>71933</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8605500" y="1265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88460</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389111" y="1243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448,159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人件費は、住民一人当たり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52,770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類似団体内・</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国・青森県平均を下回っている。主な理由としては、これまで適正な定員管理・給与制度の運用に努めてきたことに加え、ごみ処理業務や消防業務等を一部事務組合で行っていることで人件費が補助費等として支出されていることが挙げ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補助費等は、住民一人当たり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50,469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円となっており、類似団体内・全国平均を上回っている。大きな要因としては、ごみ処理業務や消防業務等を一部事務組合で行っていることから、負担金の支出額が多いことが挙げられる。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普通建設事業費は、住民一人当たり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41,045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円となっており、類似団体内・全国平均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・青森県平均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回っている。大きな要因としては、近年の庁舎増改築等の大規模建設事業が完了し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とに伴い事業費が減少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したことが挙げられる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扶助費は、住民一人当たり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129,031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円となっており、類似団体内・全国・青森県平均を上回っている。近年、障害者自立支援扶助費等が増加しており、今後も増加傾向は続いていくと見込まれる。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青森県弘前市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172,031
171,207
524.20
77,756,747
77,097,236
540,579
41,952,558
87,977,815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166370</xdr:rowOff>
    </xdr:from>
    <xdr:to>
      <xdr:col>24</xdr:col>
      <xdr:colOff>62865</xdr:colOff>
      <xdr:row>38</xdr:row>
      <xdr:rowOff>92075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81320"/>
          <a:ext cx="1270" cy="1125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95902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1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92075</xdr:rowOff>
    </xdr:from>
    <xdr:to>
      <xdr:col>24</xdr:col>
      <xdr:colOff>152400</xdr:colOff>
      <xdr:row>38</xdr:row>
      <xdr:rowOff>92075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0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113047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166370</xdr:rowOff>
    </xdr:from>
    <xdr:to>
      <xdr:col>24</xdr:col>
      <xdr:colOff>152400</xdr:colOff>
      <xdr:row>31</xdr:row>
      <xdr:rowOff>166370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8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153035</xdr:rowOff>
    </xdr:from>
    <xdr:to>
      <xdr:col>24</xdr:col>
      <xdr:colOff>63500</xdr:colOff>
      <xdr:row>35</xdr:row>
      <xdr:rowOff>130175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82335"/>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130175</xdr:rowOff>
    </xdr:from>
    <xdr:to>
      <xdr:col>19</xdr:col>
      <xdr:colOff>177800</xdr:colOff>
      <xdr:row>36</xdr:row>
      <xdr:rowOff>50165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3092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138430</xdr:rowOff>
    </xdr:from>
    <xdr:to>
      <xdr:col>20</xdr:col>
      <xdr:colOff>38100</xdr:colOff>
      <xdr:row>35</xdr:row>
      <xdr:rowOff>68580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6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85107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4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65405</xdr:rowOff>
    </xdr:from>
    <xdr:to>
      <xdr:col>15</xdr:col>
      <xdr:colOff>50800</xdr:colOff>
      <xdr:row>36</xdr:row>
      <xdr:rowOff>50165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23255"/>
          <a:ext cx="889000" cy="49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111760</xdr:rowOff>
    </xdr:from>
    <xdr:to>
      <xdr:col>15</xdr:col>
      <xdr:colOff>101600</xdr:colOff>
      <xdr:row>35</xdr:row>
      <xdr:rowOff>41910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58437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1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103505</xdr:rowOff>
    </xdr:from>
    <xdr:to>
      <xdr:col>10</xdr:col>
      <xdr:colOff>114300</xdr:colOff>
      <xdr:row>33</xdr:row>
      <xdr:rowOff>65405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418455"/>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85090</xdr:rowOff>
    </xdr:from>
    <xdr:to>
      <xdr:col>10</xdr:col>
      <xdr:colOff>165100</xdr:colOff>
      <xdr:row>35</xdr:row>
      <xdr:rowOff>15240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1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6367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75565</xdr:rowOff>
    </xdr:from>
    <xdr:to>
      <xdr:col>6</xdr:col>
      <xdr:colOff>38100</xdr:colOff>
      <xdr:row>37</xdr:row>
      <xdr:rowOff>5715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2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168292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3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102235</xdr:rowOff>
    </xdr:from>
    <xdr:to>
      <xdr:col>24</xdr:col>
      <xdr:colOff>114300</xdr:colOff>
      <xdr:row>35</xdr:row>
      <xdr:rowOff>32385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125112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79375</xdr:rowOff>
    </xdr:from>
    <xdr:to>
      <xdr:col>20</xdr:col>
      <xdr:colOff>38100</xdr:colOff>
      <xdr:row>36</xdr:row>
      <xdr:rowOff>9525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8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652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7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170815</xdr:rowOff>
    </xdr:from>
    <xdr:to>
      <xdr:col>15</xdr:col>
      <xdr:colOff>101600</xdr:colOff>
      <xdr:row>36</xdr:row>
      <xdr:rowOff>100965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92092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14605</xdr:rowOff>
    </xdr:from>
    <xdr:to>
      <xdr:col>10</xdr:col>
      <xdr:colOff>165100</xdr:colOff>
      <xdr:row>33</xdr:row>
      <xdr:rowOff>116205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132732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4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52705</xdr:rowOff>
    </xdr:from>
    <xdr:to>
      <xdr:col>6</xdr:col>
      <xdr:colOff>38100</xdr:colOff>
      <xdr:row>31</xdr:row>
      <xdr:rowOff>154305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3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170832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1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83693</xdr:rowOff>
    </xdr:from>
    <xdr:to>
      <xdr:col>24</xdr:col>
      <xdr:colOff>62865</xdr:colOff>
      <xdr:row>59</xdr:row>
      <xdr:rowOff>28359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56193"/>
          <a:ext cx="1270" cy="148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32186</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4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28359</xdr:rowOff>
    </xdr:from>
    <xdr:to>
      <xdr:col>24</xdr:col>
      <xdr:colOff>152400</xdr:colOff>
      <xdr:row>59</xdr:row>
      <xdr:rowOff>28359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30370</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3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83693</xdr:rowOff>
    </xdr:from>
    <xdr:to>
      <xdr:col>24</xdr:col>
      <xdr:colOff>152400</xdr:colOff>
      <xdr:row>50</xdr:row>
      <xdr:rowOff>83693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5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19685</xdr:rowOff>
    </xdr:from>
    <xdr:to>
      <xdr:col>24</xdr:col>
      <xdr:colOff>63500</xdr:colOff>
      <xdr:row>58</xdr:row>
      <xdr:rowOff>131737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963785"/>
          <a:ext cx="838200" cy="1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148048</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77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125171</xdr:rowOff>
    </xdr:from>
    <xdr:to>
      <xdr:col>24</xdr:col>
      <xdr:colOff>114300</xdr:colOff>
      <xdr:row>57</xdr:row>
      <xdr:rowOff>55321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2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96507</xdr:rowOff>
    </xdr:from>
    <xdr:to>
      <xdr:col>19</xdr:col>
      <xdr:colOff>177800</xdr:colOff>
      <xdr:row>58</xdr:row>
      <xdr:rowOff>19685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869157"/>
          <a:ext cx="889000" cy="9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147803</xdr:rowOff>
    </xdr:from>
    <xdr:to>
      <xdr:col>20</xdr:col>
      <xdr:colOff>38100</xdr:colOff>
      <xdr:row>57</xdr:row>
      <xdr:rowOff>77953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4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94480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52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96507</xdr:rowOff>
    </xdr:from>
    <xdr:to>
      <xdr:col>15</xdr:col>
      <xdr:colOff>50800</xdr:colOff>
      <xdr:row>57</xdr:row>
      <xdr:rowOff>126111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869157"/>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80823</xdr:rowOff>
    </xdr:from>
    <xdr:to>
      <xdr:col>15</xdr:col>
      <xdr:colOff>101600</xdr:colOff>
      <xdr:row>57</xdr:row>
      <xdr:rowOff>10973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68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27500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45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126111</xdr:rowOff>
    </xdr:from>
    <xdr:to>
      <xdr:col>10</xdr:col>
      <xdr:colOff>114300</xdr:colOff>
      <xdr:row>58</xdr:row>
      <xdr:rowOff>65722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898761"/>
          <a:ext cx="889000" cy="11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147295</xdr:rowOff>
    </xdr:from>
    <xdr:to>
      <xdr:col>10</xdr:col>
      <xdr:colOff>165100</xdr:colOff>
      <xdr:row>58</xdr:row>
      <xdr:rowOff>77445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1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68572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01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51143</xdr:rowOff>
    </xdr:from>
    <xdr:to>
      <xdr:col>6</xdr:col>
      <xdr:colOff>38100</xdr:colOff>
      <xdr:row>58</xdr:row>
      <xdr:rowOff>152743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143870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80937</xdr:rowOff>
    </xdr:from>
    <xdr:to>
      <xdr:col>24</xdr:col>
      <xdr:colOff>114300</xdr:colOff>
      <xdr:row>59</xdr:row>
      <xdr:rowOff>11087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1002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167314</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3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140335</xdr:rowOff>
    </xdr:from>
    <xdr:to>
      <xdr:col>20</xdr:col>
      <xdr:colOff>38100</xdr:colOff>
      <xdr:row>58</xdr:row>
      <xdr:rowOff>70485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61612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00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45707</xdr:rowOff>
    </xdr:from>
    <xdr:to>
      <xdr:col>15</xdr:col>
      <xdr:colOff>101600</xdr:colOff>
      <xdr:row>57</xdr:row>
      <xdr:rowOff>147307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1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138434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91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75311</xdr:rowOff>
    </xdr:from>
    <xdr:to>
      <xdr:col>10</xdr:col>
      <xdr:colOff>165100</xdr:colOff>
      <xdr:row>58</xdr:row>
      <xdr:rowOff>5461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4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21988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62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14922</xdr:rowOff>
    </xdr:from>
    <xdr:to>
      <xdr:col>6</xdr:col>
      <xdr:colOff>38100</xdr:colOff>
      <xdr:row>58</xdr:row>
      <xdr:rowOff>116522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5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133049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73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5741</xdr:rowOff>
    </xdr:from>
    <xdr:to>
      <xdr:col>24</xdr:col>
      <xdr:colOff>62865</xdr:colOff>
      <xdr:row>72</xdr:row>
      <xdr:rowOff>84189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07241"/>
          <a:ext cx="1270" cy="421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88016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243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84189</xdr:rowOff>
    </xdr:from>
    <xdr:to>
      <xdr:col>24</xdr:col>
      <xdr:colOff>152400</xdr:colOff>
      <xdr:row>72</xdr:row>
      <xdr:rowOff>84189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42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123868</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8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5741</xdr:rowOff>
    </xdr:from>
    <xdr:to>
      <xdr:col>24</xdr:col>
      <xdr:colOff>152400</xdr:colOff>
      <xdr:row>70</xdr:row>
      <xdr:rowOff>5741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0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142329</xdr:rowOff>
    </xdr:from>
    <xdr:to>
      <xdr:col>24</xdr:col>
      <xdr:colOff>63500</xdr:colOff>
      <xdr:row>71</xdr:row>
      <xdr:rowOff>30467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143829"/>
          <a:ext cx="838200" cy="5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95521</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097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117094</xdr:rowOff>
    </xdr:from>
    <xdr:to>
      <xdr:col>24</xdr:col>
      <xdr:colOff>114300</xdr:colOff>
      <xdr:row>71</xdr:row>
      <xdr:rowOff>47244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11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30467</xdr:rowOff>
    </xdr:from>
    <xdr:to>
      <xdr:col>19</xdr:col>
      <xdr:colOff>177800</xdr:colOff>
      <xdr:row>72</xdr:row>
      <xdr:rowOff>52032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203417"/>
          <a:ext cx="889000" cy="19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70</xdr:row>
      <xdr:rowOff>167005</xdr:rowOff>
    </xdr:from>
    <xdr:to>
      <xdr:col>20</xdr:col>
      <xdr:colOff>38100</xdr:colOff>
      <xdr:row>71</xdr:row>
      <xdr:rowOff>97155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1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88282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2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52032</xdr:rowOff>
    </xdr:from>
    <xdr:to>
      <xdr:col>15</xdr:col>
      <xdr:colOff>50800</xdr:colOff>
      <xdr:row>73</xdr:row>
      <xdr:rowOff>148920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396432"/>
          <a:ext cx="889000" cy="26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203</xdr:rowOff>
    </xdr:from>
    <xdr:to>
      <xdr:col>15</xdr:col>
      <xdr:colOff>101600</xdr:colOff>
      <xdr:row>72</xdr:row>
      <xdr:rowOff>101803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34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118330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1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148920</xdr:rowOff>
    </xdr:from>
    <xdr:to>
      <xdr:col>10</xdr:col>
      <xdr:colOff>114300</xdr:colOff>
      <xdr:row>74</xdr:row>
      <xdr:rowOff>85369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664770"/>
          <a:ext cx="889000" cy="10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133248</xdr:rowOff>
    </xdr:from>
    <xdr:to>
      <xdr:col>10</xdr:col>
      <xdr:colOff>165100</xdr:colOff>
      <xdr:row>77</xdr:row>
      <xdr:rowOff>63398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6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54525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5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26873</xdr:rowOff>
    </xdr:from>
    <xdr:to>
      <xdr:col>6</xdr:col>
      <xdr:colOff>38100</xdr:colOff>
      <xdr:row>79</xdr:row>
      <xdr:rowOff>128473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5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119600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66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91529</xdr:rowOff>
    </xdr:from>
    <xdr:to>
      <xdr:col>24</xdr:col>
      <xdr:colOff>114300</xdr:colOff>
      <xdr:row>71</xdr:row>
      <xdr:rowOff>21679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09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114406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194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151117</xdr:rowOff>
    </xdr:from>
    <xdr:to>
      <xdr:col>20</xdr:col>
      <xdr:colOff>38100</xdr:colOff>
      <xdr:row>71</xdr:row>
      <xdr:rowOff>81267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15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97794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1927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1232</xdr:rowOff>
    </xdr:from>
    <xdr:to>
      <xdr:col>15</xdr:col>
      <xdr:colOff>101600</xdr:colOff>
      <xdr:row>72</xdr:row>
      <xdr:rowOff>102832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34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93959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43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98120</xdr:rowOff>
    </xdr:from>
    <xdr:to>
      <xdr:col>10</xdr:col>
      <xdr:colOff>165100</xdr:colOff>
      <xdr:row>74</xdr:row>
      <xdr:rowOff>28270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6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44797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38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34569</xdr:rowOff>
    </xdr:from>
    <xdr:to>
      <xdr:col>6</xdr:col>
      <xdr:colOff>38100</xdr:colOff>
      <xdr:row>74</xdr:row>
      <xdr:rowOff>136169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72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152696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49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151358</xdr:rowOff>
    </xdr:from>
    <xdr:to>
      <xdr:col>24</xdr:col>
      <xdr:colOff>62865</xdr:colOff>
      <xdr:row>99</xdr:row>
      <xdr:rowOff>44222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6096208"/>
          <a:ext cx="1270" cy="92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48049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702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44222</xdr:rowOff>
    </xdr:from>
    <xdr:to>
      <xdr:col>24</xdr:col>
      <xdr:colOff>152400</xdr:colOff>
      <xdr:row>99</xdr:row>
      <xdr:rowOff>44222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701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98035</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87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93</xdr:row>
      <xdr:rowOff>151358</xdr:rowOff>
    </xdr:from>
    <xdr:to>
      <xdr:col>24</xdr:col>
      <xdr:colOff>152400</xdr:colOff>
      <xdr:row>93</xdr:row>
      <xdr:rowOff>151358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0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151358</xdr:rowOff>
    </xdr:from>
    <xdr:to>
      <xdr:col>24</xdr:col>
      <xdr:colOff>63500</xdr:colOff>
      <xdr:row>94</xdr:row>
      <xdr:rowOff>87807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096208"/>
          <a:ext cx="838200" cy="10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129049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16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150622</xdr:rowOff>
    </xdr:from>
    <xdr:to>
      <xdr:col>24</xdr:col>
      <xdr:colOff>114300</xdr:colOff>
      <xdr:row>96</xdr:row>
      <xdr:rowOff>80772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109753</xdr:rowOff>
    </xdr:from>
    <xdr:to>
      <xdr:col>19</xdr:col>
      <xdr:colOff>177800</xdr:colOff>
      <xdr:row>94</xdr:row>
      <xdr:rowOff>87807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5883153"/>
          <a:ext cx="889000" cy="32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37388</xdr:rowOff>
    </xdr:from>
    <xdr:to>
      <xdr:col>20</xdr:col>
      <xdr:colOff>38100</xdr:colOff>
      <xdr:row>96</xdr:row>
      <xdr:rowOff>138988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9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130115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8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97713</xdr:rowOff>
    </xdr:from>
    <xdr:to>
      <xdr:col>15</xdr:col>
      <xdr:colOff>50800</xdr:colOff>
      <xdr:row>92</xdr:row>
      <xdr:rowOff>109753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5528213"/>
          <a:ext cx="889000" cy="35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121286</xdr:rowOff>
    </xdr:from>
    <xdr:to>
      <xdr:col>15</xdr:col>
      <xdr:colOff>101600</xdr:colOff>
      <xdr:row>96</xdr:row>
      <xdr:rowOff>51436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0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42563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0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97713</xdr:rowOff>
    </xdr:from>
    <xdr:to>
      <xdr:col>10</xdr:col>
      <xdr:colOff>114300</xdr:colOff>
      <xdr:row>92</xdr:row>
      <xdr:rowOff>28372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5528213"/>
          <a:ext cx="889000" cy="27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23597</xdr:rowOff>
    </xdr:from>
    <xdr:to>
      <xdr:col>10</xdr:col>
      <xdr:colOff>165100</xdr:colOff>
      <xdr:row>95</xdr:row>
      <xdr:rowOff>125197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3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116324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4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52629</xdr:rowOff>
    </xdr:from>
    <xdr:to>
      <xdr:col>6</xdr:col>
      <xdr:colOff>38100</xdr:colOff>
      <xdr:row>94</xdr:row>
      <xdr:rowOff>154229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1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145356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6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100558</xdr:rowOff>
    </xdr:from>
    <xdr:to>
      <xdr:col>24</xdr:col>
      <xdr:colOff>114300</xdr:colOff>
      <xdr:row>94</xdr:row>
      <xdr:rowOff>30708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0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53585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9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37007</xdr:rowOff>
    </xdr:from>
    <xdr:to>
      <xdr:col>20</xdr:col>
      <xdr:colOff>38100</xdr:colOff>
      <xdr:row>94</xdr:row>
      <xdr:rowOff>138607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15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155134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592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58953</xdr:rowOff>
    </xdr:from>
    <xdr:to>
      <xdr:col>15</xdr:col>
      <xdr:colOff>101600</xdr:colOff>
      <xdr:row>92</xdr:row>
      <xdr:rowOff>160553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583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5630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56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46913</xdr:rowOff>
    </xdr:from>
    <xdr:to>
      <xdr:col>10</xdr:col>
      <xdr:colOff>165100</xdr:colOff>
      <xdr:row>90</xdr:row>
      <xdr:rowOff>148513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54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88</xdr:row>
      <xdr:rowOff>165040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525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149022</xdr:rowOff>
    </xdr:from>
    <xdr:to>
      <xdr:col>6</xdr:col>
      <xdr:colOff>38100</xdr:colOff>
      <xdr:row>92</xdr:row>
      <xdr:rowOff>79172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575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95699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552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139700</xdr:rowOff>
    </xdr:from>
    <xdr:to>
      <xdr:col>54</xdr:col>
      <xdr:colOff>189865</xdr:colOff>
      <xdr:row>38</xdr:row>
      <xdr:rowOff>143510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11750"/>
          <a:ext cx="127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147337</xdr:rowOff>
    </xdr:from>
    <xdr:ext cx="313932"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62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143510</xdr:rowOff>
    </xdr:from>
    <xdr:to>
      <xdr:col>55</xdr:col>
      <xdr:colOff>88900</xdr:colOff>
      <xdr:row>38</xdr:row>
      <xdr:rowOff>143510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86377</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88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139700</xdr:rowOff>
    </xdr:from>
    <xdr:to>
      <xdr:col>55</xdr:col>
      <xdr:colOff>88900</xdr:colOff>
      <xdr:row>29</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1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157480</xdr:rowOff>
    </xdr:from>
    <xdr:to>
      <xdr:col>55</xdr:col>
      <xdr:colOff>0</xdr:colOff>
      <xdr:row>36</xdr:row>
      <xdr:rowOff>165100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329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25417</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56832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2540</xdr:rowOff>
    </xdr:from>
    <xdr:to>
      <xdr:col>55</xdr:col>
      <xdr:colOff>50800</xdr:colOff>
      <xdr:row>34</xdr:row>
      <xdr:rowOff>104140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583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95250</xdr:rowOff>
    </xdr:from>
    <xdr:to>
      <xdr:col>50</xdr:col>
      <xdr:colOff>114300</xdr:colOff>
      <xdr:row>36</xdr:row>
      <xdr:rowOff>157480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267450"/>
          <a:ext cx="889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46990</xdr:rowOff>
    </xdr:from>
    <xdr:to>
      <xdr:col>50</xdr:col>
      <xdr:colOff>165100</xdr:colOff>
      <xdr:row>34</xdr:row>
      <xdr:rowOff>148590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587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32</xdr:row>
      <xdr:rowOff>165117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5651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95250</xdr:rowOff>
    </xdr:from>
    <xdr:to>
      <xdr:col>45</xdr:col>
      <xdr:colOff>177800</xdr:colOff>
      <xdr:row>36</xdr:row>
      <xdr:rowOff>137160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2674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48260</xdr:rowOff>
    </xdr:from>
    <xdr:to>
      <xdr:col>46</xdr:col>
      <xdr:colOff>38100</xdr:colOff>
      <xdr:row>34</xdr:row>
      <xdr:rowOff>149860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587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32</xdr:row>
      <xdr:rowOff>166387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5652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133350</xdr:rowOff>
    </xdr:from>
    <xdr:to>
      <xdr:col>41</xdr:col>
      <xdr:colOff>50800</xdr:colOff>
      <xdr:row>36</xdr:row>
      <xdr:rowOff>137160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3055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148590</xdr:rowOff>
    </xdr:from>
    <xdr:to>
      <xdr:col>41</xdr:col>
      <xdr:colOff>101600</xdr:colOff>
      <xdr:row>32</xdr:row>
      <xdr:rowOff>78740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546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30</xdr:row>
      <xdr:rowOff>95267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5238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110490</xdr:rowOff>
    </xdr:from>
    <xdr:to>
      <xdr:col>36</xdr:col>
      <xdr:colOff>165100</xdr:colOff>
      <xdr:row>32</xdr:row>
      <xdr:rowOff>40640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542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30</xdr:row>
      <xdr:rowOff>57167</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5200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114300</xdr:rowOff>
    </xdr:from>
    <xdr:to>
      <xdr:col>55</xdr:col>
      <xdr:colOff>50800</xdr:colOff>
      <xdr:row>37</xdr:row>
      <xdr:rowOff>44450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92727</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106680</xdr:rowOff>
    </xdr:from>
    <xdr:to>
      <xdr:col>50</xdr:col>
      <xdr:colOff>165100</xdr:colOff>
      <xdr:row>37</xdr:row>
      <xdr:rowOff>36830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27957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371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44450</xdr:rowOff>
    </xdr:from>
    <xdr:to>
      <xdr:col>46</xdr:col>
      <xdr:colOff>38100</xdr:colOff>
      <xdr:row>36</xdr:row>
      <xdr:rowOff>146050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137177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309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86360</xdr:rowOff>
    </xdr:from>
    <xdr:to>
      <xdr:col>41</xdr:col>
      <xdr:colOff>101600</xdr:colOff>
      <xdr:row>37</xdr:row>
      <xdr:rowOff>16510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7637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351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82550</xdr:rowOff>
    </xdr:from>
    <xdr:to>
      <xdr:col>36</xdr:col>
      <xdr:colOff>165100</xdr:colOff>
      <xdr:row>37</xdr:row>
      <xdr:rowOff>12700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3827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347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64765</xdr:rowOff>
    </xdr:from>
    <xdr:to>
      <xdr:col>54</xdr:col>
      <xdr:colOff>189865</xdr:colOff>
      <xdr:row>58</xdr:row>
      <xdr:rowOff>113045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980165"/>
          <a:ext cx="1270" cy="107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116872</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60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113045</xdr:rowOff>
    </xdr:from>
    <xdr:to>
      <xdr:col>55</xdr:col>
      <xdr:colOff>88900</xdr:colOff>
      <xdr:row>58</xdr:row>
      <xdr:rowOff>113045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11442</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75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64765</xdr:rowOff>
    </xdr:from>
    <xdr:to>
      <xdr:col>55</xdr:col>
      <xdr:colOff>88900</xdr:colOff>
      <xdr:row>52</xdr:row>
      <xdr:rowOff>64765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980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17993</xdr:rowOff>
    </xdr:from>
    <xdr:to>
      <xdr:col>55</xdr:col>
      <xdr:colOff>0</xdr:colOff>
      <xdr:row>55</xdr:row>
      <xdr:rowOff>135996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276293"/>
          <a:ext cx="838200" cy="28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88495</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18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110068</xdr:rowOff>
    </xdr:from>
    <xdr:to>
      <xdr:col>55</xdr:col>
      <xdr:colOff>50800</xdr:colOff>
      <xdr:row>56</xdr:row>
      <xdr:rowOff>40218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3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17993</xdr:rowOff>
    </xdr:from>
    <xdr:to>
      <xdr:col>50</xdr:col>
      <xdr:colOff>114300</xdr:colOff>
      <xdr:row>55</xdr:row>
      <xdr:rowOff>67371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276293"/>
          <a:ext cx="889000" cy="2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146004</xdr:rowOff>
    </xdr:from>
    <xdr:to>
      <xdr:col>50</xdr:col>
      <xdr:colOff>165100</xdr:colOff>
      <xdr:row>55</xdr:row>
      <xdr:rowOff>76154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40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67281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9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67371</xdr:rowOff>
    </xdr:from>
    <xdr:to>
      <xdr:col>45</xdr:col>
      <xdr:colOff>177800</xdr:colOff>
      <xdr:row>56</xdr:row>
      <xdr:rowOff>83053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497121"/>
          <a:ext cx="889000" cy="18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127213</xdr:rowOff>
    </xdr:from>
    <xdr:to>
      <xdr:col>46</xdr:col>
      <xdr:colOff>38100</xdr:colOff>
      <xdr:row>56</xdr:row>
      <xdr:rowOff>57363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5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48490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4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62571</xdr:rowOff>
    </xdr:from>
    <xdr:to>
      <xdr:col>41</xdr:col>
      <xdr:colOff>50800</xdr:colOff>
      <xdr:row>56</xdr:row>
      <xdr:rowOff>83053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492321"/>
          <a:ext cx="889000" cy="19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153136</xdr:rowOff>
    </xdr:from>
    <xdr:to>
      <xdr:col>41</xdr:col>
      <xdr:colOff>101600</xdr:colOff>
      <xdr:row>57</xdr:row>
      <xdr:rowOff>83286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5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74413</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84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25440</xdr:rowOff>
    </xdr:from>
    <xdr:to>
      <xdr:col>36</xdr:col>
      <xdr:colOff>165100</xdr:colOff>
      <xdr:row>57</xdr:row>
      <xdr:rowOff>127040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118167</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89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85196</xdr:rowOff>
    </xdr:from>
    <xdr:to>
      <xdr:col>55</xdr:col>
      <xdr:colOff>50800</xdr:colOff>
      <xdr:row>56</xdr:row>
      <xdr:rowOff>15346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51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108073</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36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138643</xdr:rowOff>
    </xdr:from>
    <xdr:to>
      <xdr:col>50</xdr:col>
      <xdr:colOff>165100</xdr:colOff>
      <xdr:row>54</xdr:row>
      <xdr:rowOff>68793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22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85320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00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16571</xdr:rowOff>
    </xdr:from>
    <xdr:to>
      <xdr:col>46</xdr:col>
      <xdr:colOff>38100</xdr:colOff>
      <xdr:row>55</xdr:row>
      <xdr:rowOff>118171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44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134698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22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32253</xdr:rowOff>
    </xdr:from>
    <xdr:to>
      <xdr:col>41</xdr:col>
      <xdr:colOff>101600</xdr:colOff>
      <xdr:row>56</xdr:row>
      <xdr:rowOff>133853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63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150380</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940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11771</xdr:rowOff>
    </xdr:from>
    <xdr:to>
      <xdr:col>36</xdr:col>
      <xdr:colOff>165100</xdr:colOff>
      <xdr:row>55</xdr:row>
      <xdr:rowOff>113371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44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129898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2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62738</xdr:rowOff>
    </xdr:from>
    <xdr:to>
      <xdr:col>54</xdr:col>
      <xdr:colOff>189865</xdr:colOff>
      <xdr:row>78</xdr:row>
      <xdr:rowOff>161607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64238"/>
          <a:ext cx="1270" cy="1470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165434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3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161607</xdr:rowOff>
    </xdr:from>
    <xdr:to>
      <xdr:col>55</xdr:col>
      <xdr:colOff>88900</xdr:colOff>
      <xdr:row>78</xdr:row>
      <xdr:rowOff>161607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34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9415</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3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62738</xdr:rowOff>
    </xdr:from>
    <xdr:to>
      <xdr:col>55</xdr:col>
      <xdr:colOff>88900</xdr:colOff>
      <xdr:row>70</xdr:row>
      <xdr:rowOff>62738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151512</xdr:rowOff>
    </xdr:from>
    <xdr:to>
      <xdr:col>55</xdr:col>
      <xdr:colOff>0</xdr:colOff>
      <xdr:row>76</xdr:row>
      <xdr:rowOff>7569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010262"/>
          <a:ext cx="838200" cy="2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124286</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983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145859</xdr:rowOff>
    </xdr:from>
    <xdr:to>
      <xdr:col>55</xdr:col>
      <xdr:colOff>50800</xdr:colOff>
      <xdr:row>76</xdr:row>
      <xdr:rowOff>76009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00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118897</xdr:rowOff>
    </xdr:from>
    <xdr:to>
      <xdr:col>50</xdr:col>
      <xdr:colOff>114300</xdr:colOff>
      <xdr:row>75</xdr:row>
      <xdr:rowOff>151512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2977647"/>
          <a:ext cx="889000" cy="3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74994</xdr:rowOff>
    </xdr:from>
    <xdr:to>
      <xdr:col>50</xdr:col>
      <xdr:colOff>165100</xdr:colOff>
      <xdr:row>76</xdr:row>
      <xdr:rowOff>5144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293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21671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70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49479</xdr:rowOff>
    </xdr:from>
    <xdr:to>
      <xdr:col>45</xdr:col>
      <xdr:colOff>177800</xdr:colOff>
      <xdr:row>75</xdr:row>
      <xdr:rowOff>118897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2908229"/>
          <a:ext cx="889000" cy="6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90157</xdr:rowOff>
    </xdr:from>
    <xdr:to>
      <xdr:col>46</xdr:col>
      <xdr:colOff>38100</xdr:colOff>
      <xdr:row>76</xdr:row>
      <xdr:rowOff>20307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29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11434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49479</xdr:rowOff>
    </xdr:from>
    <xdr:to>
      <xdr:col>41</xdr:col>
      <xdr:colOff>50800</xdr:colOff>
      <xdr:row>75</xdr:row>
      <xdr:rowOff>64109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2908229"/>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131914</xdr:rowOff>
    </xdr:from>
    <xdr:to>
      <xdr:col>41</xdr:col>
      <xdr:colOff>101600</xdr:colOff>
      <xdr:row>77</xdr:row>
      <xdr:rowOff>62064</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16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53191</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25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19177</xdr:rowOff>
    </xdr:from>
    <xdr:to>
      <xdr:col>36</xdr:col>
      <xdr:colOff>165100</xdr:colOff>
      <xdr:row>77</xdr:row>
      <xdr:rowOff>120777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111904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128219</xdr:rowOff>
    </xdr:from>
    <xdr:to>
      <xdr:col>55</xdr:col>
      <xdr:colOff>50800</xdr:colOff>
      <xdr:row>76</xdr:row>
      <xdr:rowOff>58369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98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151096</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8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100711</xdr:rowOff>
    </xdr:from>
    <xdr:to>
      <xdr:col>50</xdr:col>
      <xdr:colOff>165100</xdr:colOff>
      <xdr:row>76</xdr:row>
      <xdr:rowOff>30860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9594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21989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0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68097</xdr:rowOff>
    </xdr:from>
    <xdr:to>
      <xdr:col>46</xdr:col>
      <xdr:colOff>38100</xdr:colOff>
      <xdr:row>75</xdr:row>
      <xdr:rowOff>169698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9268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14774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70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170129</xdr:rowOff>
    </xdr:from>
    <xdr:to>
      <xdr:col>41</xdr:col>
      <xdr:colOff>101600</xdr:colOff>
      <xdr:row>75</xdr:row>
      <xdr:rowOff>100279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85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116806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63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13309</xdr:rowOff>
    </xdr:from>
    <xdr:to>
      <xdr:col>36</xdr:col>
      <xdr:colOff>165100</xdr:colOff>
      <xdr:row>75</xdr:row>
      <xdr:rowOff>114909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287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131436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64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98552</xdr:rowOff>
    </xdr:from>
    <xdr:to>
      <xdr:col>54</xdr:col>
      <xdr:colOff>189865</xdr:colOff>
      <xdr:row>98</xdr:row>
      <xdr:rowOff>5855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29052"/>
          <a:ext cx="1270" cy="1278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9682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1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5855</xdr:rowOff>
    </xdr:from>
    <xdr:to>
      <xdr:col>55</xdr:col>
      <xdr:colOff>88900</xdr:colOff>
      <xdr:row>98</xdr:row>
      <xdr:rowOff>5855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0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45229</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0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59,080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98552</xdr:rowOff>
    </xdr:from>
    <xdr:to>
      <xdr:col>55</xdr:col>
      <xdr:colOff>88900</xdr:colOff>
      <xdr:row>90</xdr:row>
      <xdr:rowOff>98552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29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58280</xdr:rowOff>
    </xdr:from>
    <xdr:to>
      <xdr:col>55</xdr:col>
      <xdr:colOff>0</xdr:colOff>
      <xdr:row>90</xdr:row>
      <xdr:rowOff>98552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5488780"/>
          <a:ext cx="8382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6977</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59518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28550</xdr:rowOff>
    </xdr:from>
    <xdr:to>
      <xdr:col>55</xdr:col>
      <xdr:colOff>50800</xdr:colOff>
      <xdr:row>93</xdr:row>
      <xdr:rowOff>130150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597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58280</xdr:rowOff>
    </xdr:from>
    <xdr:to>
      <xdr:col>50</xdr:col>
      <xdr:colOff>114300</xdr:colOff>
      <xdr:row>91</xdr:row>
      <xdr:rowOff>11988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5488780"/>
          <a:ext cx="889000" cy="12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71907</xdr:rowOff>
    </xdr:from>
    <xdr:to>
      <xdr:col>50</xdr:col>
      <xdr:colOff>165100</xdr:colOff>
      <xdr:row>93</xdr:row>
      <xdr:rowOff>2057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5845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164634</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593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38736</xdr:rowOff>
    </xdr:from>
    <xdr:to>
      <xdr:col>45</xdr:col>
      <xdr:colOff>177800</xdr:colOff>
      <xdr:row>91</xdr:row>
      <xdr:rowOff>11988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5469236"/>
          <a:ext cx="889000" cy="14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115303</xdr:rowOff>
    </xdr:from>
    <xdr:to>
      <xdr:col>46</xdr:col>
      <xdr:colOff>38100</xdr:colOff>
      <xdr:row>94</xdr:row>
      <xdr:rowOff>45453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06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36580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15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38736</xdr:rowOff>
    </xdr:from>
    <xdr:to>
      <xdr:col>41</xdr:col>
      <xdr:colOff>50800</xdr:colOff>
      <xdr:row>91</xdr:row>
      <xdr:rowOff>56108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5469236"/>
          <a:ext cx="889000" cy="18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166739</xdr:rowOff>
    </xdr:from>
    <xdr:to>
      <xdr:col>41</xdr:col>
      <xdr:colOff>101600</xdr:colOff>
      <xdr:row>95</xdr:row>
      <xdr:rowOff>96889</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28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88016</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7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157784</xdr:rowOff>
    </xdr:from>
    <xdr:to>
      <xdr:col>36</xdr:col>
      <xdr:colOff>165100</xdr:colOff>
      <xdr:row>95</xdr:row>
      <xdr:rowOff>87934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2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79061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47752</xdr:rowOff>
    </xdr:from>
    <xdr:to>
      <xdr:col>55</xdr:col>
      <xdr:colOff>50800</xdr:colOff>
      <xdr:row>90</xdr:row>
      <xdr:rowOff>149352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54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779</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543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7480</xdr:rowOff>
    </xdr:from>
    <xdr:to>
      <xdr:col>50</xdr:col>
      <xdr:colOff>165100</xdr:colOff>
      <xdr:row>90</xdr:row>
      <xdr:rowOff>109080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543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88</xdr:row>
      <xdr:rowOff>125607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521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132638</xdr:rowOff>
    </xdr:from>
    <xdr:to>
      <xdr:col>46</xdr:col>
      <xdr:colOff>38100</xdr:colOff>
      <xdr:row>91</xdr:row>
      <xdr:rowOff>62788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55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79315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533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89</xdr:row>
      <xdr:rowOff>159386</xdr:rowOff>
    </xdr:from>
    <xdr:to>
      <xdr:col>41</xdr:col>
      <xdr:colOff>101600</xdr:colOff>
      <xdr:row>90</xdr:row>
      <xdr:rowOff>89536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541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88</xdr:row>
      <xdr:rowOff>106063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519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5308</xdr:rowOff>
    </xdr:from>
    <xdr:to>
      <xdr:col>36</xdr:col>
      <xdr:colOff>165100</xdr:colOff>
      <xdr:row>91</xdr:row>
      <xdr:rowOff>106908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560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123435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538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141170</xdr:rowOff>
    </xdr:from>
    <xdr:to>
      <xdr:col>85</xdr:col>
      <xdr:colOff>126364</xdr:colOff>
      <xdr:row>38</xdr:row>
      <xdr:rowOff>28829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84670"/>
          <a:ext cx="1269" cy="1259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32656</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4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28829</xdr:rowOff>
    </xdr:from>
    <xdr:to>
      <xdr:col>86</xdr:col>
      <xdr:colOff>25400</xdr:colOff>
      <xdr:row>38</xdr:row>
      <xdr:rowOff>28829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3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87847</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5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141170</xdr:rowOff>
    </xdr:from>
    <xdr:to>
      <xdr:col>86</xdr:col>
      <xdr:colOff>25400</xdr:colOff>
      <xdr:row>30</xdr:row>
      <xdr:rowOff>141170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84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141823</xdr:rowOff>
    </xdr:from>
    <xdr:to>
      <xdr:col>85</xdr:col>
      <xdr:colOff>127000</xdr:colOff>
      <xdr:row>36</xdr:row>
      <xdr:rowOff>58057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142573"/>
          <a:ext cx="838200" cy="8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161216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61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11339</xdr:rowOff>
    </xdr:from>
    <xdr:to>
      <xdr:col>85</xdr:col>
      <xdr:colOff>177800</xdr:colOff>
      <xdr:row>36</xdr:row>
      <xdr:rowOff>112939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1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58057</xdr:rowOff>
    </xdr:from>
    <xdr:to>
      <xdr:col>81</xdr:col>
      <xdr:colOff>50800</xdr:colOff>
      <xdr:row>36</xdr:row>
      <xdr:rowOff>117166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230257"/>
          <a:ext cx="889000" cy="5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69632</xdr:rowOff>
    </xdr:from>
    <xdr:to>
      <xdr:col>81</xdr:col>
      <xdr:colOff>101600</xdr:colOff>
      <xdr:row>35</xdr:row>
      <xdr:rowOff>171232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07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16309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8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61486</xdr:rowOff>
    </xdr:from>
    <xdr:to>
      <xdr:col>76</xdr:col>
      <xdr:colOff>114300</xdr:colOff>
      <xdr:row>36</xdr:row>
      <xdr:rowOff>117166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233686"/>
          <a:ext cx="889000" cy="5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48732</xdr:rowOff>
    </xdr:from>
    <xdr:to>
      <xdr:col>76</xdr:col>
      <xdr:colOff>165100</xdr:colOff>
      <xdr:row>35</xdr:row>
      <xdr:rowOff>150332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0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166859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82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95450</xdr:rowOff>
    </xdr:from>
    <xdr:to>
      <xdr:col>71</xdr:col>
      <xdr:colOff>177800</xdr:colOff>
      <xdr:row>36</xdr:row>
      <xdr:rowOff>61486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5753300"/>
          <a:ext cx="889000" cy="48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120578</xdr:rowOff>
    </xdr:from>
    <xdr:to>
      <xdr:col>72</xdr:col>
      <xdr:colOff>38100</xdr:colOff>
      <xdr:row>36</xdr:row>
      <xdr:rowOff>50728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12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67255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89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170869</xdr:rowOff>
    </xdr:from>
    <xdr:to>
      <xdr:col>67</xdr:col>
      <xdr:colOff>101600</xdr:colOff>
      <xdr:row>36</xdr:row>
      <xdr:rowOff>101019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17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92146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26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91023</xdr:rowOff>
    </xdr:from>
    <xdr:to>
      <xdr:col>85</xdr:col>
      <xdr:colOff>177800</xdr:colOff>
      <xdr:row>36</xdr:row>
      <xdr:rowOff>21173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09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113900</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94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7257</xdr:rowOff>
    </xdr:from>
    <xdr:to>
      <xdr:col>81</xdr:col>
      <xdr:colOff>101600</xdr:colOff>
      <xdr:row>36</xdr:row>
      <xdr:rowOff>108857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1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99984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27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66366</xdr:rowOff>
    </xdr:from>
    <xdr:to>
      <xdr:col>76</xdr:col>
      <xdr:colOff>165100</xdr:colOff>
      <xdr:row>36</xdr:row>
      <xdr:rowOff>167966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23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159093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33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10686</xdr:rowOff>
    </xdr:from>
    <xdr:to>
      <xdr:col>72</xdr:col>
      <xdr:colOff>38100</xdr:colOff>
      <xdr:row>36</xdr:row>
      <xdr:rowOff>112286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18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103413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27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44650</xdr:rowOff>
    </xdr:from>
    <xdr:to>
      <xdr:col>67</xdr:col>
      <xdr:colOff>101600</xdr:colOff>
      <xdr:row>33</xdr:row>
      <xdr:rowOff>146250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570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162777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47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59817</xdr:rowOff>
    </xdr:from>
    <xdr:to>
      <xdr:col>85</xdr:col>
      <xdr:colOff>126364</xdr:colOff>
      <xdr:row>58</xdr:row>
      <xdr:rowOff>104648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9489567"/>
          <a:ext cx="1269" cy="5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108475</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05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104648</xdr:rowOff>
    </xdr:from>
    <xdr:to>
      <xdr:col>86</xdr:col>
      <xdr:colOff>25400</xdr:colOff>
      <xdr:row>58</xdr:row>
      <xdr:rowOff>104648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048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6494</xdr:rowOff>
    </xdr:from>
    <xdr:ext cx="534377"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926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55</xdr:row>
      <xdr:rowOff>59817</xdr:rowOff>
    </xdr:from>
    <xdr:to>
      <xdr:col>86</xdr:col>
      <xdr:colOff>25400</xdr:colOff>
      <xdr:row>55</xdr:row>
      <xdr:rowOff>59817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4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4064</xdr:rowOff>
    </xdr:from>
    <xdr:to>
      <xdr:col>85</xdr:col>
      <xdr:colOff>127000</xdr:colOff>
      <xdr:row>57</xdr:row>
      <xdr:rowOff>79756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8748014"/>
          <a:ext cx="838200" cy="110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171086</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600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148209</xdr:rowOff>
    </xdr:from>
    <xdr:to>
      <xdr:col>85</xdr:col>
      <xdr:colOff>177800</xdr:colOff>
      <xdr:row>57</xdr:row>
      <xdr:rowOff>78359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749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4064</xdr:rowOff>
    </xdr:from>
    <xdr:to>
      <xdr:col>81</xdr:col>
      <xdr:colOff>50800</xdr:colOff>
      <xdr:row>54</xdr:row>
      <xdr:rowOff>107823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8748014"/>
          <a:ext cx="889000" cy="6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17907</xdr:rowOff>
    </xdr:from>
    <xdr:to>
      <xdr:col>81</xdr:col>
      <xdr:colOff>101600</xdr:colOff>
      <xdr:row>57</xdr:row>
      <xdr:rowOff>119507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7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110634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88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73533</xdr:rowOff>
    </xdr:from>
    <xdr:to>
      <xdr:col>76</xdr:col>
      <xdr:colOff>114300</xdr:colOff>
      <xdr:row>54</xdr:row>
      <xdr:rowOff>107823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8646033"/>
          <a:ext cx="889000" cy="72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160782</xdr:rowOff>
    </xdr:from>
    <xdr:to>
      <xdr:col>76</xdr:col>
      <xdr:colOff>165100</xdr:colOff>
      <xdr:row>58</xdr:row>
      <xdr:rowOff>90932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93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82059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1002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73533</xdr:rowOff>
    </xdr:from>
    <xdr:to>
      <xdr:col>71</xdr:col>
      <xdr:colOff>177800</xdr:colOff>
      <xdr:row>55</xdr:row>
      <xdr:rowOff>99060</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8646033"/>
          <a:ext cx="889000" cy="88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57785</xdr:rowOff>
    </xdr:from>
    <xdr:to>
      <xdr:col>72</xdr:col>
      <xdr:colOff>38100</xdr:colOff>
      <xdr:row>56</xdr:row>
      <xdr:rowOff>159385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6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150512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75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25400</xdr:rowOff>
    </xdr:from>
    <xdr:to>
      <xdr:col>67</xdr:col>
      <xdr:colOff>101600</xdr:colOff>
      <xdr:row>58</xdr:row>
      <xdr:rowOff>127000</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118127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0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28956</xdr:rowOff>
    </xdr:from>
    <xdr:to>
      <xdr:col>85</xdr:col>
      <xdr:colOff>177800</xdr:colOff>
      <xdr:row>57</xdr:row>
      <xdr:rowOff>130556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80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7383</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7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124714</xdr:rowOff>
    </xdr:from>
    <xdr:to>
      <xdr:col>81</xdr:col>
      <xdr:colOff>101600</xdr:colOff>
      <xdr:row>51</xdr:row>
      <xdr:rowOff>54864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86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49</xdr:row>
      <xdr:rowOff>71391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847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57023</xdr:rowOff>
    </xdr:from>
    <xdr:to>
      <xdr:col>76</xdr:col>
      <xdr:colOff>165100</xdr:colOff>
      <xdr:row>54</xdr:row>
      <xdr:rowOff>158623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31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3700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09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22733</xdr:rowOff>
    </xdr:from>
    <xdr:to>
      <xdr:col>72</xdr:col>
      <xdr:colOff>38100</xdr:colOff>
      <xdr:row>50</xdr:row>
      <xdr:rowOff>124333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859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48</xdr:row>
      <xdr:rowOff>140860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837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48260</xdr:rowOff>
    </xdr:from>
    <xdr:to>
      <xdr:col>67</xdr:col>
      <xdr:colOff>101600</xdr:colOff>
      <xdr:row>55</xdr:row>
      <xdr:rowOff>149860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47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166387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25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76</xdr:row>
      <xdr:rowOff>79611</xdr:rowOff>
    </xdr:from>
    <xdr:to>
      <xdr:col>85</xdr:col>
      <xdr:colOff>126364</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3109811"/>
          <a:ext cx="1269" cy="533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26288</xdr:rowOff>
    </xdr:from>
    <xdr:ext cx="469744"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88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76</xdr:row>
      <xdr:rowOff>79611</xdr:rowOff>
    </xdr:from>
    <xdr:to>
      <xdr:col>86</xdr:col>
      <xdr:colOff>25400</xdr:colOff>
      <xdr:row>76</xdr:row>
      <xdr:rowOff>79611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109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133658</xdr:rowOff>
    </xdr:from>
    <xdr:ext cx="378565"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353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110781</xdr:rowOff>
    </xdr:from>
    <xdr:to>
      <xdr:col>85</xdr:col>
      <xdr:colOff>177800</xdr:colOff>
      <xdr:row>79</xdr:row>
      <xdr:rowOff>40931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8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149642</xdr:rowOff>
    </xdr:from>
    <xdr:to>
      <xdr:col>81</xdr:col>
      <xdr:colOff>101600</xdr:colOff>
      <xdr:row>78</xdr:row>
      <xdr:rowOff>79792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35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96319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12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165988</xdr:rowOff>
    </xdr:from>
    <xdr:to>
      <xdr:col>76</xdr:col>
      <xdr:colOff>114300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367638"/>
          <a:ext cx="889000" cy="27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145723</xdr:rowOff>
    </xdr:from>
    <xdr:to>
      <xdr:col>76</xdr:col>
      <xdr:colOff>165100</xdr:colOff>
      <xdr:row>79</xdr:row>
      <xdr:rowOff>75873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92400</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3017" y="13294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21644</xdr:rowOff>
    </xdr:from>
    <xdr:to>
      <xdr:col>71</xdr:col>
      <xdr:colOff>177800</xdr:colOff>
      <xdr:row>77</xdr:row>
      <xdr:rowOff>165988</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2194594"/>
          <a:ext cx="889000" cy="117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171359</xdr:rowOff>
    </xdr:from>
    <xdr:to>
      <xdr:col>72</xdr:col>
      <xdr:colOff>38100</xdr:colOff>
      <xdr:row>79</xdr:row>
      <xdr:rowOff>101509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4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92636</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4017" y="13637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85961</xdr:rowOff>
    </xdr:from>
    <xdr:to>
      <xdr:col>67</xdr:col>
      <xdr:colOff>101600</xdr:colOff>
      <xdr:row>78</xdr:row>
      <xdr:rowOff>16111</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28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7238</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38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115188</xdr:rowOff>
    </xdr:from>
    <xdr:to>
      <xdr:col>72</xdr:col>
      <xdr:colOff>38100</xdr:colOff>
      <xdr:row>78</xdr:row>
      <xdr:rowOff>45338</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31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61865</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68428" y="1309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142294</xdr:rowOff>
    </xdr:from>
    <xdr:to>
      <xdr:col>67</xdr:col>
      <xdr:colOff>101600</xdr:colOff>
      <xdr:row>71</xdr:row>
      <xdr:rowOff>72444</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214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88971</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579428" y="1191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38822</xdr:rowOff>
    </xdr:from>
    <xdr:to>
      <xdr:col>85</xdr:col>
      <xdr:colOff>126364</xdr:colOff>
      <xdr:row>98</xdr:row>
      <xdr:rowOff>101752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640772"/>
          <a:ext cx="1269" cy="126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105579</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0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101752</xdr:rowOff>
    </xdr:from>
    <xdr:to>
      <xdr:col>86</xdr:col>
      <xdr:colOff>25400</xdr:colOff>
      <xdr:row>98</xdr:row>
      <xdr:rowOff>101752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0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156949</xdr:rowOff>
    </xdr:from>
    <xdr:ext cx="534377"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41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38822</xdr:rowOff>
    </xdr:from>
    <xdr:to>
      <xdr:col>86</xdr:col>
      <xdr:colOff>25400</xdr:colOff>
      <xdr:row>91</xdr:row>
      <xdr:rowOff>38822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64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23343</xdr:rowOff>
    </xdr:from>
    <xdr:to>
      <xdr:col>85</xdr:col>
      <xdr:colOff>127000</xdr:colOff>
      <xdr:row>92</xdr:row>
      <xdr:rowOff>39638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5481300" y="15796743"/>
          <a:ext cx="838200" cy="1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28399</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144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49972</xdr:rowOff>
    </xdr:from>
    <xdr:to>
      <xdr:col>85</xdr:col>
      <xdr:colOff>177800</xdr:colOff>
      <xdr:row>94</xdr:row>
      <xdr:rowOff>151572</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1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23343</xdr:rowOff>
    </xdr:from>
    <xdr:to>
      <xdr:col>81</xdr:col>
      <xdr:colOff>50800</xdr:colOff>
      <xdr:row>92</xdr:row>
      <xdr:rowOff>87449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4592300" y="15796743"/>
          <a:ext cx="889000" cy="6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23912</xdr:rowOff>
    </xdr:from>
    <xdr:to>
      <xdr:col>81</xdr:col>
      <xdr:colOff>101600</xdr:colOff>
      <xdr:row>94</xdr:row>
      <xdr:rowOff>125512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14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116639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23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87449</xdr:rowOff>
    </xdr:from>
    <xdr:to>
      <xdr:col>76</xdr:col>
      <xdr:colOff>114300</xdr:colOff>
      <xdr:row>92</xdr:row>
      <xdr:rowOff>95613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3703300" y="1586084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62905</xdr:rowOff>
    </xdr:from>
    <xdr:to>
      <xdr:col>76</xdr:col>
      <xdr:colOff>165100</xdr:colOff>
      <xdr:row>94</xdr:row>
      <xdr:rowOff>164505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17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155632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27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55118</xdr:rowOff>
    </xdr:from>
    <xdr:to>
      <xdr:col>71</xdr:col>
      <xdr:colOff>177800</xdr:colOff>
      <xdr:row>92</xdr:row>
      <xdr:rowOff>95613</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2814300" y="15828518"/>
          <a:ext cx="889000" cy="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33252</xdr:rowOff>
    </xdr:from>
    <xdr:to>
      <xdr:col>72</xdr:col>
      <xdr:colOff>38100</xdr:colOff>
      <xdr:row>95</xdr:row>
      <xdr:rowOff>134852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32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125979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41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6310</xdr:rowOff>
    </xdr:from>
    <xdr:to>
      <xdr:col>67</xdr:col>
      <xdr:colOff>101600</xdr:colOff>
      <xdr:row>95</xdr:row>
      <xdr:rowOff>107910</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29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99037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38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160288</xdr:rowOff>
    </xdr:from>
    <xdr:to>
      <xdr:col>85</xdr:col>
      <xdr:colOff>177800</xdr:colOff>
      <xdr:row>92</xdr:row>
      <xdr:rowOff>90438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576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11715</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561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143993</xdr:rowOff>
    </xdr:from>
    <xdr:to>
      <xdr:col>81</xdr:col>
      <xdr:colOff>101600</xdr:colOff>
      <xdr:row>92</xdr:row>
      <xdr:rowOff>74143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574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90670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552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36649</xdr:rowOff>
    </xdr:from>
    <xdr:to>
      <xdr:col>76</xdr:col>
      <xdr:colOff>165100</xdr:colOff>
      <xdr:row>92</xdr:row>
      <xdr:rowOff>138249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581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154776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558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44813</xdr:rowOff>
    </xdr:from>
    <xdr:to>
      <xdr:col>72</xdr:col>
      <xdr:colOff>38100</xdr:colOff>
      <xdr:row>92</xdr:row>
      <xdr:rowOff>146413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581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162940</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559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4318</xdr:rowOff>
    </xdr:from>
    <xdr:to>
      <xdr:col>67</xdr:col>
      <xdr:colOff>101600</xdr:colOff>
      <xdr:row>92</xdr:row>
      <xdr:rowOff>105918</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577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122445</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555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113574</xdr:rowOff>
    </xdr:from>
    <xdr:to>
      <xdr:col>116</xdr:col>
      <xdr:colOff>62864</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6285774"/>
          <a:ext cx="1269" cy="499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60251</xdr:rowOff>
    </xdr:from>
    <xdr:ext cx="378565"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6061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113574</xdr:rowOff>
    </xdr:from>
    <xdr:to>
      <xdr:col>116</xdr:col>
      <xdr:colOff>152400</xdr:colOff>
      <xdr:row>36</xdr:row>
      <xdr:rowOff>113574</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28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141168</xdr:rowOff>
    </xdr:from>
    <xdr:ext cx="313932"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8481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118291</xdr:rowOff>
    </xdr:from>
    <xdr:to>
      <xdr:col>116</xdr:col>
      <xdr:colOff>114300</xdr:colOff>
      <xdr:row>39</xdr:row>
      <xdr:rowOff>48441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3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113937</xdr:rowOff>
    </xdr:from>
    <xdr:to>
      <xdr:col>112</xdr:col>
      <xdr:colOff>38100</xdr:colOff>
      <xdr:row>39</xdr:row>
      <xdr:rowOff>44087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2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60614</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404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145506</xdr:rowOff>
    </xdr:from>
    <xdr:to>
      <xdr:col>107</xdr:col>
      <xdr:colOff>101600</xdr:colOff>
      <xdr:row>31</xdr:row>
      <xdr:rowOff>75656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52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92183</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199428" y="506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726</xdr:rowOff>
    </xdr:from>
    <xdr:to>
      <xdr:col>102</xdr:col>
      <xdr:colOff>165100</xdr:colOff>
      <xdr:row>38</xdr:row>
      <xdr:rowOff>102326</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51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118853</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291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109039</xdr:rowOff>
    </xdr:from>
    <xdr:to>
      <xdr:col>98</xdr:col>
      <xdr:colOff>38100</xdr:colOff>
      <xdr:row>38</xdr:row>
      <xdr:rowOff>39188</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4526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55716</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227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187,931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円となっており、類似団体内・全国・青森県平均を上回っている。近年、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後期高齢者医療特別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会計繰出金や障害者自立支援扶助費等が増加しており、今後も増加傾向は続いていくと見込まれる。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土木費は、住民一人当たり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59,080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円となっており、類似団体内・全国・青森県平均を上回っている。近年高く推移している主な理由としては、市営住宅建替事業や吉野町緑地周辺整備事業等の普通建設事業費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や除排雪経費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教育費は、住民一人当たり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41,422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・全国・青森県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回っている。文化資料展示施設整備事業や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運動公園防災拠点化事業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等の普通建設事業費の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が挙げられる。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年度は、前年度に比べ除排雪経費が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したことなどにより財政調整基金の取崩額も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し、実質単年度収支は▲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年連続の赤字となった。平成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年度末の財政調整基金残高は、約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億円となっており、前年度末現在高と比較して約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災害や豪雪などに備え、一定程度の額を確保できている状況で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はあるものの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、引き続き中長期的な視点に立ち、健全な財政運営に努めていく。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年度は、病院事業会計が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年連続の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赤字となった。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病院事業会計については、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の開設を目指して国立病院機構との新中核病院整備を進めているところであり、それまでの間、地域医療機関と連携して医師の確保などに努めるほか、一般会計からの基準外繰出も含め赤字の縮小を図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そのほか、一般会計をはじめ、黒字となっている各会計についても、引き続き健全な財政運営に努めていく。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zoomScale="85" zoomScaleNormal="85"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77756747</v>
      </c>
      <c r="BO4" s="430"/>
      <c r="BP4" s="430"/>
      <c r="BQ4" s="430"/>
      <c r="BR4" s="430"/>
      <c r="BS4" s="430"/>
      <c r="BT4" s="430"/>
      <c r="BU4" s="431"/>
      <c r="BV4" s="429">
        <v>82655028</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1.3</v>
      </c>
      <c r="CU4" s="436"/>
      <c r="CV4" s="436"/>
      <c r="CW4" s="436"/>
      <c r="CX4" s="436"/>
      <c r="CY4" s="436"/>
      <c r="CZ4" s="436"/>
      <c r="DA4" s="437"/>
      <c r="DB4" s="435">
        <v>1.2</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77097236</v>
      </c>
      <c r="BO5" s="467"/>
      <c r="BP5" s="467"/>
      <c r="BQ5" s="467"/>
      <c r="BR5" s="467"/>
      <c r="BS5" s="467"/>
      <c r="BT5" s="467"/>
      <c r="BU5" s="468"/>
      <c r="BV5" s="466">
        <v>81924880</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96.5</v>
      </c>
      <c r="CU5" s="464"/>
      <c r="CV5" s="464"/>
      <c r="CW5" s="464"/>
      <c r="CX5" s="464"/>
      <c r="CY5" s="464"/>
      <c r="CZ5" s="464"/>
      <c r="DA5" s="465"/>
      <c r="DB5" s="463">
        <v>95.8</v>
      </c>
      <c r="DC5" s="464"/>
      <c r="DD5" s="464"/>
      <c r="DE5" s="464"/>
      <c r="DF5" s="464"/>
      <c r="DG5" s="464"/>
      <c r="DH5" s="464"/>
      <c r="DI5" s="465"/>
      <c r="DJ5" s="185"/>
      <c r="DK5" s="185"/>
      <c r="DL5" s="185"/>
      <c r="DM5" s="185"/>
      <c r="DN5" s="185"/>
      <c r="DO5" s="185"/>
    </row>
    <row r="6" spans="1:119" ht="18.75" customHeight="1" x14ac:dyDescent="0.2">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659511</v>
      </c>
      <c r="BO6" s="467"/>
      <c r="BP6" s="467"/>
      <c r="BQ6" s="467"/>
      <c r="BR6" s="467"/>
      <c r="BS6" s="467"/>
      <c r="BT6" s="467"/>
      <c r="BU6" s="468"/>
      <c r="BV6" s="466">
        <v>730148</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101.9</v>
      </c>
      <c r="CU6" s="504"/>
      <c r="CV6" s="504"/>
      <c r="CW6" s="504"/>
      <c r="CX6" s="504"/>
      <c r="CY6" s="504"/>
      <c r="CZ6" s="504"/>
      <c r="DA6" s="505"/>
      <c r="DB6" s="503">
        <v>101.3</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102</v>
      </c>
      <c r="AV7" s="499"/>
      <c r="AW7" s="499"/>
      <c r="AX7" s="499"/>
      <c r="AY7" s="500" t="s">
        <v>106</v>
      </c>
      <c r="AZ7" s="501"/>
      <c r="BA7" s="501"/>
      <c r="BB7" s="501"/>
      <c r="BC7" s="501"/>
      <c r="BD7" s="501"/>
      <c r="BE7" s="501"/>
      <c r="BF7" s="501"/>
      <c r="BG7" s="501"/>
      <c r="BH7" s="501"/>
      <c r="BI7" s="501"/>
      <c r="BJ7" s="501"/>
      <c r="BK7" s="501"/>
      <c r="BL7" s="501"/>
      <c r="BM7" s="502"/>
      <c r="BN7" s="466">
        <v>118932</v>
      </c>
      <c r="BO7" s="467"/>
      <c r="BP7" s="467"/>
      <c r="BQ7" s="467"/>
      <c r="BR7" s="467"/>
      <c r="BS7" s="467"/>
      <c r="BT7" s="467"/>
      <c r="BU7" s="468"/>
      <c r="BV7" s="466">
        <v>204464</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41952558</v>
      </c>
      <c r="CU7" s="467"/>
      <c r="CV7" s="467"/>
      <c r="CW7" s="467"/>
      <c r="CX7" s="467"/>
      <c r="CY7" s="467"/>
      <c r="CZ7" s="467"/>
      <c r="DA7" s="468"/>
      <c r="DB7" s="466">
        <v>42324533</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94</v>
      </c>
      <c r="AV8" s="499"/>
      <c r="AW8" s="499"/>
      <c r="AX8" s="499"/>
      <c r="AY8" s="500" t="s">
        <v>109</v>
      </c>
      <c r="AZ8" s="501"/>
      <c r="BA8" s="501"/>
      <c r="BB8" s="501"/>
      <c r="BC8" s="501"/>
      <c r="BD8" s="501"/>
      <c r="BE8" s="501"/>
      <c r="BF8" s="501"/>
      <c r="BG8" s="501"/>
      <c r="BH8" s="501"/>
      <c r="BI8" s="501"/>
      <c r="BJ8" s="501"/>
      <c r="BK8" s="501"/>
      <c r="BL8" s="501"/>
      <c r="BM8" s="502"/>
      <c r="BN8" s="466">
        <v>540579</v>
      </c>
      <c r="BO8" s="467"/>
      <c r="BP8" s="467"/>
      <c r="BQ8" s="467"/>
      <c r="BR8" s="467"/>
      <c r="BS8" s="467"/>
      <c r="BT8" s="467"/>
      <c r="BU8" s="468"/>
      <c r="BV8" s="466">
        <v>525684</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0.49</v>
      </c>
      <c r="CU8" s="507"/>
      <c r="CV8" s="507"/>
      <c r="CW8" s="507"/>
      <c r="CX8" s="507"/>
      <c r="CY8" s="507"/>
      <c r="CZ8" s="507"/>
      <c r="DA8" s="508"/>
      <c r="DB8" s="506">
        <v>0.49</v>
      </c>
      <c r="DC8" s="507"/>
      <c r="DD8" s="507"/>
      <c r="DE8" s="507"/>
      <c r="DF8" s="507"/>
      <c r="DG8" s="507"/>
      <c r="DH8" s="507"/>
      <c r="DI8" s="508"/>
      <c r="DJ8" s="185"/>
      <c r="DK8" s="185"/>
      <c r="DL8" s="185"/>
      <c r="DM8" s="185"/>
      <c r="DN8" s="185"/>
      <c r="DO8" s="185"/>
    </row>
    <row r="9" spans="1:119" ht="18.75" customHeight="1" thickBot="1" x14ac:dyDescent="0.25">
      <c r="A9" s="186"/>
      <c r="B9" s="460" t="s">
        <v>111</v>
      </c>
      <c r="C9" s="461"/>
      <c r="D9" s="461"/>
      <c r="E9" s="461"/>
      <c r="F9" s="461"/>
      <c r="G9" s="461"/>
      <c r="H9" s="461"/>
      <c r="I9" s="461"/>
      <c r="J9" s="461"/>
      <c r="K9" s="509"/>
      <c r="L9" s="510" t="s">
        <v>112</v>
      </c>
      <c r="M9" s="511"/>
      <c r="N9" s="511"/>
      <c r="O9" s="511"/>
      <c r="P9" s="511"/>
      <c r="Q9" s="512"/>
      <c r="R9" s="513">
        <v>177411</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14895</v>
      </c>
      <c r="BO9" s="467"/>
      <c r="BP9" s="467"/>
      <c r="BQ9" s="467"/>
      <c r="BR9" s="467"/>
      <c r="BS9" s="467"/>
      <c r="BT9" s="467"/>
      <c r="BU9" s="468"/>
      <c r="BV9" s="466">
        <v>-141838</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16.8</v>
      </c>
      <c r="CU9" s="464"/>
      <c r="CV9" s="464"/>
      <c r="CW9" s="464"/>
      <c r="CX9" s="464"/>
      <c r="CY9" s="464"/>
      <c r="CZ9" s="464"/>
      <c r="DA9" s="465"/>
      <c r="DB9" s="463">
        <v>16.8</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118</v>
      </c>
      <c r="M10" s="496"/>
      <c r="N10" s="496"/>
      <c r="O10" s="496"/>
      <c r="P10" s="496"/>
      <c r="Q10" s="497"/>
      <c r="R10" s="517">
        <v>183473</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314258</v>
      </c>
      <c r="BO10" s="467"/>
      <c r="BP10" s="467"/>
      <c r="BQ10" s="467"/>
      <c r="BR10" s="467"/>
      <c r="BS10" s="467"/>
      <c r="BT10" s="467"/>
      <c r="BU10" s="468"/>
      <c r="BV10" s="466">
        <v>434010</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120</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2">
      <c r="A12" s="186"/>
      <c r="B12" s="526" t="s">
        <v>129</v>
      </c>
      <c r="C12" s="527"/>
      <c r="D12" s="527"/>
      <c r="E12" s="527"/>
      <c r="F12" s="527"/>
      <c r="G12" s="527"/>
      <c r="H12" s="527"/>
      <c r="I12" s="527"/>
      <c r="J12" s="527"/>
      <c r="K12" s="528"/>
      <c r="L12" s="535" t="s">
        <v>130</v>
      </c>
      <c r="M12" s="536"/>
      <c r="N12" s="536"/>
      <c r="O12" s="536"/>
      <c r="P12" s="536"/>
      <c r="Q12" s="537"/>
      <c r="R12" s="538">
        <v>172031</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120</v>
      </c>
      <c r="AV12" s="499"/>
      <c r="AW12" s="499"/>
      <c r="AX12" s="499"/>
      <c r="AY12" s="500" t="s">
        <v>134</v>
      </c>
      <c r="AZ12" s="501"/>
      <c r="BA12" s="501"/>
      <c r="BB12" s="501"/>
      <c r="BC12" s="501"/>
      <c r="BD12" s="501"/>
      <c r="BE12" s="501"/>
      <c r="BF12" s="501"/>
      <c r="BG12" s="501"/>
      <c r="BH12" s="501"/>
      <c r="BI12" s="501"/>
      <c r="BJ12" s="501"/>
      <c r="BK12" s="501"/>
      <c r="BL12" s="501"/>
      <c r="BM12" s="502"/>
      <c r="BN12" s="466">
        <v>500000</v>
      </c>
      <c r="BO12" s="467"/>
      <c r="BP12" s="467"/>
      <c r="BQ12" s="467"/>
      <c r="BR12" s="467"/>
      <c r="BS12" s="467"/>
      <c r="BT12" s="467"/>
      <c r="BU12" s="468"/>
      <c r="BV12" s="466">
        <v>300000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138</v>
      </c>
      <c r="N13" s="555"/>
      <c r="O13" s="555"/>
      <c r="P13" s="555"/>
      <c r="Q13" s="556"/>
      <c r="R13" s="547">
        <v>171207</v>
      </c>
      <c r="S13" s="548"/>
      <c r="T13" s="548"/>
      <c r="U13" s="548"/>
      <c r="V13" s="549"/>
      <c r="W13" s="482" t="s">
        <v>139</v>
      </c>
      <c r="X13" s="483"/>
      <c r="Y13" s="483"/>
      <c r="Z13" s="483"/>
      <c r="AA13" s="483"/>
      <c r="AB13" s="473"/>
      <c r="AC13" s="517">
        <v>12316</v>
      </c>
      <c r="AD13" s="518"/>
      <c r="AE13" s="518"/>
      <c r="AF13" s="518"/>
      <c r="AG13" s="557"/>
      <c r="AH13" s="517">
        <v>12670</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-170847</v>
      </c>
      <c r="BO13" s="467"/>
      <c r="BP13" s="467"/>
      <c r="BQ13" s="467"/>
      <c r="BR13" s="467"/>
      <c r="BS13" s="467"/>
      <c r="BT13" s="467"/>
      <c r="BU13" s="468"/>
      <c r="BV13" s="466">
        <v>-7828</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7.7</v>
      </c>
      <c r="CU13" s="464"/>
      <c r="CV13" s="464"/>
      <c r="CW13" s="464"/>
      <c r="CX13" s="464"/>
      <c r="CY13" s="464"/>
      <c r="CZ13" s="464"/>
      <c r="DA13" s="465"/>
      <c r="DB13" s="463">
        <v>8.3000000000000007</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144</v>
      </c>
      <c r="M14" s="545"/>
      <c r="N14" s="545"/>
      <c r="O14" s="545"/>
      <c r="P14" s="545"/>
      <c r="Q14" s="546"/>
      <c r="R14" s="547">
        <v>174050</v>
      </c>
      <c r="S14" s="548"/>
      <c r="T14" s="548"/>
      <c r="U14" s="548"/>
      <c r="V14" s="549"/>
      <c r="W14" s="456"/>
      <c r="X14" s="457"/>
      <c r="Y14" s="457"/>
      <c r="Z14" s="457"/>
      <c r="AA14" s="457"/>
      <c r="AB14" s="446"/>
      <c r="AC14" s="550">
        <v>15.4</v>
      </c>
      <c r="AD14" s="551"/>
      <c r="AE14" s="551"/>
      <c r="AF14" s="551"/>
      <c r="AG14" s="552"/>
      <c r="AH14" s="550">
        <v>15.5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52.2</v>
      </c>
      <c r="CU14" s="562"/>
      <c r="CV14" s="562"/>
      <c r="CW14" s="562"/>
      <c r="CX14" s="562"/>
      <c r="CY14" s="562"/>
      <c r="CZ14" s="562"/>
      <c r="DA14" s="563"/>
      <c r="DB14" s="561">
        <v>55.7</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146</v>
      </c>
      <c r="N15" s="555"/>
      <c r="O15" s="555"/>
      <c r="P15" s="555"/>
      <c r="Q15" s="556"/>
      <c r="R15" s="547">
        <v>173332</v>
      </c>
      <c r="S15" s="548"/>
      <c r="T15" s="548"/>
      <c r="U15" s="548"/>
      <c r="V15" s="549"/>
      <c r="W15" s="482" t="s">
        <v>147</v>
      </c>
      <c r="X15" s="483"/>
      <c r="Y15" s="483"/>
      <c r="Z15" s="483"/>
      <c r="AA15" s="483"/>
      <c r="AB15" s="473"/>
      <c r="AC15" s="517">
        <v>13579</v>
      </c>
      <c r="AD15" s="518"/>
      <c r="AE15" s="518"/>
      <c r="AF15" s="518"/>
      <c r="AG15" s="557"/>
      <c r="AH15" s="517">
        <v>13609</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17315282</v>
      </c>
      <c r="BO15" s="430"/>
      <c r="BP15" s="430"/>
      <c r="BQ15" s="430"/>
      <c r="BR15" s="430"/>
      <c r="BS15" s="430"/>
      <c r="BT15" s="430"/>
      <c r="BU15" s="431"/>
      <c r="BV15" s="429">
        <v>17120455</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16.899999999999999</v>
      </c>
      <c r="AD16" s="551"/>
      <c r="AE16" s="551"/>
      <c r="AF16" s="551"/>
      <c r="AG16" s="552"/>
      <c r="AH16" s="550">
        <v>16.7</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34575125</v>
      </c>
      <c r="BO16" s="467"/>
      <c r="BP16" s="467"/>
      <c r="BQ16" s="467"/>
      <c r="BR16" s="467"/>
      <c r="BS16" s="467"/>
      <c r="BT16" s="467"/>
      <c r="BU16" s="468"/>
      <c r="BV16" s="466">
        <v>34827250</v>
      </c>
      <c r="BW16" s="467"/>
      <c r="BX16" s="467"/>
      <c r="BY16" s="467"/>
      <c r="BZ16" s="467"/>
      <c r="CA16" s="467"/>
      <c r="CB16" s="467"/>
      <c r="CC16" s="468"/>
      <c r="CD16" s="200"/>
      <c r="CE16" s="573" t="s">
        <v>153</v>
      </c>
      <c r="CF16" s="573"/>
      <c r="CG16" s="573"/>
      <c r="CH16" s="573"/>
      <c r="CI16" s="573"/>
      <c r="CJ16" s="573"/>
      <c r="CK16" s="573"/>
      <c r="CL16" s="573"/>
      <c r="CM16" s="573"/>
      <c r="CN16" s="573"/>
      <c r="CO16" s="573"/>
      <c r="CP16" s="573"/>
      <c r="CQ16" s="573"/>
      <c r="CR16" s="573"/>
      <c r="CS16" s="574"/>
      <c r="CT16" s="463">
        <v>10</v>
      </c>
      <c r="CU16" s="464"/>
      <c r="CV16" s="464"/>
      <c r="CW16" s="464"/>
      <c r="CX16" s="464"/>
      <c r="CY16" s="464"/>
      <c r="CZ16" s="464"/>
      <c r="DA16" s="465"/>
      <c r="DB16" s="463">
        <v>9.1999999999999993</v>
      </c>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154</v>
      </c>
      <c r="N17" s="571"/>
      <c r="O17" s="571"/>
      <c r="P17" s="571"/>
      <c r="Q17" s="572"/>
      <c r="R17" s="567" t="s">
        <v>151</v>
      </c>
      <c r="S17" s="568"/>
      <c r="T17" s="568"/>
      <c r="U17" s="568"/>
      <c r="V17" s="569"/>
      <c r="W17" s="482" t="s">
        <v>155</v>
      </c>
      <c r="X17" s="483"/>
      <c r="Y17" s="483"/>
      <c r="Z17" s="483"/>
      <c r="AA17" s="483"/>
      <c r="AB17" s="473"/>
      <c r="AC17" s="517">
        <v>54242</v>
      </c>
      <c r="AD17" s="518"/>
      <c r="AE17" s="518"/>
      <c r="AF17" s="518"/>
      <c r="AG17" s="557"/>
      <c r="AH17" s="517">
        <v>55357</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22092483</v>
      </c>
      <c r="BO17" s="467"/>
      <c r="BP17" s="467"/>
      <c r="BQ17" s="467"/>
      <c r="BR17" s="467"/>
      <c r="BS17" s="467"/>
      <c r="BT17" s="467"/>
      <c r="BU17" s="468"/>
      <c r="BV17" s="466">
        <v>21869676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157</v>
      </c>
      <c r="C18" s="509"/>
      <c r="D18" s="509"/>
      <c r="E18" s="578"/>
      <c r="F18" s="578"/>
      <c r="G18" s="578"/>
      <c r="H18" s="578"/>
      <c r="I18" s="578"/>
      <c r="J18" s="578"/>
      <c r="K18" s="578"/>
      <c r="L18" s="579">
        <v>524.20000000000005</v>
      </c>
      <c r="M18" s="579"/>
      <c r="N18" s="579"/>
      <c r="O18" s="579"/>
      <c r="P18" s="579"/>
      <c r="Q18" s="579"/>
      <c r="R18" s="580"/>
      <c r="S18" s="580"/>
      <c r="T18" s="580"/>
      <c r="U18" s="580"/>
      <c r="V18" s="581"/>
      <c r="W18" s="484"/>
      <c r="X18" s="485"/>
      <c r="Y18" s="485"/>
      <c r="Z18" s="485"/>
      <c r="AA18" s="485"/>
      <c r="AB18" s="476"/>
      <c r="AC18" s="582">
        <v>67.7</v>
      </c>
      <c r="AD18" s="583"/>
      <c r="AE18" s="583"/>
      <c r="AF18" s="583"/>
      <c r="AG18" s="584"/>
      <c r="AH18" s="582">
        <v>67.8</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41966706</v>
      </c>
      <c r="BO18" s="467"/>
      <c r="BP18" s="467"/>
      <c r="BQ18" s="467"/>
      <c r="BR18" s="467"/>
      <c r="BS18" s="467"/>
      <c r="BT18" s="467"/>
      <c r="BU18" s="468"/>
      <c r="BV18" s="466">
        <v>42221695</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159</v>
      </c>
      <c r="C19" s="509"/>
      <c r="D19" s="509"/>
      <c r="E19" s="578"/>
      <c r="F19" s="578"/>
      <c r="G19" s="578"/>
      <c r="H19" s="578"/>
      <c r="I19" s="578"/>
      <c r="J19" s="578"/>
      <c r="K19" s="578"/>
      <c r="L19" s="586">
        <v>338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47621060</v>
      </c>
      <c r="BO19" s="467"/>
      <c r="BP19" s="467"/>
      <c r="BQ19" s="467"/>
      <c r="BR19" s="467"/>
      <c r="BS19" s="467"/>
      <c r="BT19" s="467"/>
      <c r="BU19" s="468"/>
      <c r="BV19" s="466">
        <v>48250115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161</v>
      </c>
      <c r="C20" s="509"/>
      <c r="D20" s="509"/>
      <c r="E20" s="578"/>
      <c r="F20" s="578"/>
      <c r="G20" s="578"/>
      <c r="H20" s="578"/>
      <c r="I20" s="578"/>
      <c r="J20" s="578"/>
      <c r="K20" s="578"/>
      <c r="L20" s="586">
        <v>71152</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87977815</v>
      </c>
      <c r="BO23" s="467"/>
      <c r="BP23" s="467"/>
      <c r="BQ23" s="467"/>
      <c r="BR23" s="467"/>
      <c r="BS23" s="467"/>
      <c r="BT23" s="467"/>
      <c r="BU23" s="468"/>
      <c r="BV23" s="466">
        <v>89577409</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170</v>
      </c>
      <c r="F24" s="496"/>
      <c r="G24" s="496"/>
      <c r="H24" s="496"/>
      <c r="I24" s="496"/>
      <c r="J24" s="496"/>
      <c r="K24" s="497"/>
      <c r="L24" s="517">
        <v>1</v>
      </c>
      <c r="M24" s="518"/>
      <c r="N24" s="518"/>
      <c r="O24" s="518"/>
      <c r="P24" s="557"/>
      <c r="Q24" s="517">
        <v>10350</v>
      </c>
      <c r="R24" s="518"/>
      <c r="S24" s="518"/>
      <c r="T24" s="518"/>
      <c r="U24" s="518"/>
      <c r="V24" s="557"/>
      <c r="W24" s="616"/>
      <c r="X24" s="604"/>
      <c r="Y24" s="605"/>
      <c r="Z24" s="516" t="s">
        <v>171</v>
      </c>
      <c r="AA24" s="496"/>
      <c r="AB24" s="496"/>
      <c r="AC24" s="496"/>
      <c r="AD24" s="496"/>
      <c r="AE24" s="496"/>
      <c r="AF24" s="496"/>
      <c r="AG24" s="497"/>
      <c r="AH24" s="517">
        <v>1026</v>
      </c>
      <c r="AI24" s="518"/>
      <c r="AJ24" s="518"/>
      <c r="AK24" s="518"/>
      <c r="AL24" s="557"/>
      <c r="AM24" s="517">
        <v>2990790</v>
      </c>
      <c r="AN24" s="518"/>
      <c r="AO24" s="518"/>
      <c r="AP24" s="518"/>
      <c r="AQ24" s="518"/>
      <c r="AR24" s="557"/>
      <c r="AS24" s="517">
        <v>2915</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77377241</v>
      </c>
      <c r="BO24" s="467"/>
      <c r="BP24" s="467"/>
      <c r="BQ24" s="467"/>
      <c r="BR24" s="467"/>
      <c r="BS24" s="467"/>
      <c r="BT24" s="467"/>
      <c r="BU24" s="468"/>
      <c r="BV24" s="466">
        <v>78865763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173</v>
      </c>
      <c r="F25" s="496"/>
      <c r="G25" s="496"/>
      <c r="H25" s="496"/>
      <c r="I25" s="496"/>
      <c r="J25" s="496"/>
      <c r="K25" s="497"/>
      <c r="L25" s="517">
        <v>1</v>
      </c>
      <c r="M25" s="518"/>
      <c r="N25" s="518"/>
      <c r="O25" s="518"/>
      <c r="P25" s="557"/>
      <c r="Q25" s="517">
        <v>8510</v>
      </c>
      <c r="R25" s="518"/>
      <c r="S25" s="518"/>
      <c r="T25" s="518"/>
      <c r="U25" s="518"/>
      <c r="V25" s="557"/>
      <c r="W25" s="616"/>
      <c r="X25" s="604"/>
      <c r="Y25" s="605"/>
      <c r="Z25" s="516" t="s">
        <v>174</v>
      </c>
      <c r="AA25" s="496"/>
      <c r="AB25" s="496"/>
      <c r="AC25" s="496"/>
      <c r="AD25" s="496"/>
      <c r="AE25" s="496"/>
      <c r="AF25" s="496"/>
      <c r="AG25" s="497"/>
      <c r="AH25" s="517" t="s">
        <v>136</v>
      </c>
      <c r="AI25" s="518"/>
      <c r="AJ25" s="518"/>
      <c r="AK25" s="518"/>
      <c r="AL25" s="557"/>
      <c r="AM25" s="517" t="s">
        <v>175</v>
      </c>
      <c r="AN25" s="518"/>
      <c r="AO25" s="518"/>
      <c r="AP25" s="518"/>
      <c r="AQ25" s="518"/>
      <c r="AR25" s="557"/>
      <c r="AS25" s="517" t="s">
        <v>136</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31966942</v>
      </c>
      <c r="BO25" s="430"/>
      <c r="BP25" s="430"/>
      <c r="BQ25" s="430"/>
      <c r="BR25" s="430"/>
      <c r="BS25" s="430"/>
      <c r="BT25" s="430"/>
      <c r="BU25" s="431"/>
      <c r="BV25" s="429">
        <v>14125322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177</v>
      </c>
      <c r="F26" s="496"/>
      <c r="G26" s="496"/>
      <c r="H26" s="496"/>
      <c r="I26" s="496"/>
      <c r="J26" s="496"/>
      <c r="K26" s="497"/>
      <c r="L26" s="517">
        <v>1</v>
      </c>
      <c r="M26" s="518"/>
      <c r="N26" s="518"/>
      <c r="O26" s="518"/>
      <c r="P26" s="557"/>
      <c r="Q26" s="517">
        <v>7380</v>
      </c>
      <c r="R26" s="518"/>
      <c r="S26" s="518"/>
      <c r="T26" s="518"/>
      <c r="U26" s="518"/>
      <c r="V26" s="557"/>
      <c r="W26" s="616"/>
      <c r="X26" s="604"/>
      <c r="Y26" s="605"/>
      <c r="Z26" s="516" t="s">
        <v>178</v>
      </c>
      <c r="AA26" s="626"/>
      <c r="AB26" s="626"/>
      <c r="AC26" s="626"/>
      <c r="AD26" s="626"/>
      <c r="AE26" s="626"/>
      <c r="AF26" s="626"/>
      <c r="AG26" s="627"/>
      <c r="AH26" s="517">
        <v>102</v>
      </c>
      <c r="AI26" s="518"/>
      <c r="AJ26" s="518"/>
      <c r="AK26" s="518"/>
      <c r="AL26" s="557"/>
      <c r="AM26" s="517">
        <v>285294</v>
      </c>
      <c r="AN26" s="518"/>
      <c r="AO26" s="518"/>
      <c r="AP26" s="518"/>
      <c r="AQ26" s="518"/>
      <c r="AR26" s="557"/>
      <c r="AS26" s="517">
        <v>2797</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136</v>
      </c>
      <c r="BO26" s="467"/>
      <c r="BP26" s="467"/>
      <c r="BQ26" s="467"/>
      <c r="BR26" s="467"/>
      <c r="BS26" s="467"/>
      <c r="BT26" s="467"/>
      <c r="BU26" s="468"/>
      <c r="BV26" s="466" t="s">
        <v>136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180</v>
      </c>
      <c r="F27" s="496"/>
      <c r="G27" s="496"/>
      <c r="H27" s="496"/>
      <c r="I27" s="496"/>
      <c r="J27" s="496"/>
      <c r="K27" s="497"/>
      <c r="L27" s="517">
        <v>1</v>
      </c>
      <c r="M27" s="518"/>
      <c r="N27" s="518"/>
      <c r="O27" s="518"/>
      <c r="P27" s="557"/>
      <c r="Q27" s="517">
        <v>6100</v>
      </c>
      <c r="R27" s="518"/>
      <c r="S27" s="518"/>
      <c r="T27" s="518"/>
      <c r="U27" s="518"/>
      <c r="V27" s="557"/>
      <c r="W27" s="616"/>
      <c r="X27" s="604"/>
      <c r="Y27" s="605"/>
      <c r="Z27" s="516" t="s">
        <v>181</v>
      </c>
      <c r="AA27" s="496"/>
      <c r="AB27" s="496"/>
      <c r="AC27" s="496"/>
      <c r="AD27" s="496"/>
      <c r="AE27" s="496"/>
      <c r="AF27" s="496"/>
      <c r="AG27" s="497"/>
      <c r="AH27" s="517">
        <v>16</v>
      </c>
      <c r="AI27" s="518"/>
      <c r="AJ27" s="518"/>
      <c r="AK27" s="518"/>
      <c r="AL27" s="557"/>
      <c r="AM27" s="517">
        <v>64896</v>
      </c>
      <c r="AN27" s="518"/>
      <c r="AO27" s="518"/>
      <c r="AP27" s="518"/>
      <c r="AQ27" s="518"/>
      <c r="AR27" s="557"/>
      <c r="AS27" s="517">
        <v>4056</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v>769951</v>
      </c>
      <c r="BO27" s="640"/>
      <c r="BP27" s="640"/>
      <c r="BQ27" s="640"/>
      <c r="BR27" s="640"/>
      <c r="BS27" s="640"/>
      <c r="BT27" s="640"/>
      <c r="BU27" s="641"/>
      <c r="BV27" s="639">
        <v>997075</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183</v>
      </c>
      <c r="F28" s="496"/>
      <c r="G28" s="496"/>
      <c r="H28" s="496"/>
      <c r="I28" s="496"/>
      <c r="J28" s="496"/>
      <c r="K28" s="497"/>
      <c r="L28" s="517">
        <v>1</v>
      </c>
      <c r="M28" s="518"/>
      <c r="N28" s="518"/>
      <c r="O28" s="518"/>
      <c r="P28" s="557"/>
      <c r="Q28" s="517">
        <v>5470</v>
      </c>
      <c r="R28" s="518"/>
      <c r="S28" s="518"/>
      <c r="T28" s="518"/>
      <c r="U28" s="518"/>
      <c r="V28" s="557"/>
      <c r="W28" s="616"/>
      <c r="X28" s="604"/>
      <c r="Y28" s="605"/>
      <c r="Z28" s="516" t="s">
        <v>184</v>
      </c>
      <c r="AA28" s="496"/>
      <c r="AB28" s="496"/>
      <c r="AC28" s="496"/>
      <c r="AD28" s="496"/>
      <c r="AE28" s="496"/>
      <c r="AF28" s="496"/>
      <c r="AG28" s="497"/>
      <c r="AH28" s="517" t="s">
        <v>136</v>
      </c>
      <c r="AI28" s="518"/>
      <c r="AJ28" s="518"/>
      <c r="AK28" s="518"/>
      <c r="AL28" s="557"/>
      <c r="AM28" s="517" t="s">
        <v>136</v>
      </c>
      <c r="AN28" s="518"/>
      <c r="AO28" s="518"/>
      <c r="AP28" s="518"/>
      <c r="AQ28" s="518"/>
      <c r="AR28" s="557"/>
      <c r="AS28" s="517" t="s">
        <v>136</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2901619</v>
      </c>
      <c r="BO28" s="430"/>
      <c r="BP28" s="430"/>
      <c r="BQ28" s="430"/>
      <c r="BR28" s="430"/>
      <c r="BS28" s="430"/>
      <c r="BT28" s="430"/>
      <c r="BU28" s="431"/>
      <c r="BV28" s="429">
        <v>3087361</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186</v>
      </c>
      <c r="F29" s="496"/>
      <c r="G29" s="496"/>
      <c r="H29" s="496"/>
      <c r="I29" s="496"/>
      <c r="J29" s="496"/>
      <c r="K29" s="497"/>
      <c r="L29" s="517">
        <v>26</v>
      </c>
      <c r="M29" s="518"/>
      <c r="N29" s="518"/>
      <c r="O29" s="518"/>
      <c r="P29" s="557"/>
      <c r="Q29" s="517">
        <v>5170</v>
      </c>
      <c r="R29" s="518"/>
      <c r="S29" s="518"/>
      <c r="T29" s="518"/>
      <c r="U29" s="518"/>
      <c r="V29" s="557"/>
      <c r="W29" s="617"/>
      <c r="X29" s="618"/>
      <c r="Y29" s="619"/>
      <c r="Z29" s="516" t="s">
        <v>187</v>
      </c>
      <c r="AA29" s="496"/>
      <c r="AB29" s="496"/>
      <c r="AC29" s="496"/>
      <c r="AD29" s="496"/>
      <c r="AE29" s="496"/>
      <c r="AF29" s="496"/>
      <c r="AG29" s="497"/>
      <c r="AH29" s="517">
        <v>1042</v>
      </c>
      <c r="AI29" s="518"/>
      <c r="AJ29" s="518"/>
      <c r="AK29" s="518"/>
      <c r="AL29" s="557"/>
      <c r="AM29" s="517">
        <v>3055686</v>
      </c>
      <c r="AN29" s="518"/>
      <c r="AO29" s="518"/>
      <c r="AP29" s="518"/>
      <c r="AQ29" s="518"/>
      <c r="AR29" s="557"/>
      <c r="AS29" s="517">
        <v>2933</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735116</v>
      </c>
      <c r="BO29" s="467"/>
      <c r="BP29" s="467"/>
      <c r="BQ29" s="467"/>
      <c r="BR29" s="467"/>
      <c r="BS29" s="467"/>
      <c r="BT29" s="467"/>
      <c r="BU29" s="468"/>
      <c r="BV29" s="466">
        <v>735070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93.9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5687632</v>
      </c>
      <c r="BO30" s="640"/>
      <c r="BP30" s="640"/>
      <c r="BQ30" s="640"/>
      <c r="BR30" s="640"/>
      <c r="BS30" s="640"/>
      <c r="BT30" s="640"/>
      <c r="BU30" s="641"/>
      <c r="BV30" s="639">
        <v>5898136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196</v>
      </c>
      <c r="V33" s="490"/>
      <c r="W33" s="455" t="s">
        <v>197</v>
      </c>
      <c r="X33" s="455"/>
      <c r="Y33" s="455"/>
      <c r="Z33" s="455"/>
      <c r="AA33" s="455"/>
      <c r="AB33" s="455"/>
      <c r="AC33" s="455"/>
      <c r="AD33" s="455"/>
      <c r="AE33" s="455"/>
      <c r="AF33" s="455"/>
      <c r="AG33" s="455"/>
      <c r="AH33" s="455"/>
      <c r="AI33" s="455"/>
      <c r="AJ33" s="455"/>
      <c r="AK33" s="455"/>
      <c r="AL33" s="215"/>
      <c r="AM33" s="490" t="s">
        <v>196</v>
      </c>
      <c r="AN33" s="490"/>
      <c r="AO33" s="455" t="s">
        <v>197</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196</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弘前地区環境整備事務組合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一般財団法人　弘前市みどりの協会</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6</v>
      </c>
      <c r="AN35" s="652"/>
      <c r="AO35" s="653" t="str">
        <f>IF('各会計、関係団体の財政状況及び健全化判断比率'!B32="","",'各会計、関係団体の財政状況及び健全化判断比率'!B32)</f>
        <v>病院事業会計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弘前地区消防事務組合</v>
      </c>
      <c r="BZ35" s="653"/>
      <c r="CA35" s="653"/>
      <c r="CB35" s="653"/>
      <c r="CC35" s="653"/>
      <c r="CD35" s="653"/>
      <c r="CE35" s="653"/>
      <c r="CF35" s="653"/>
      <c r="CG35" s="653"/>
      <c r="CH35" s="653"/>
      <c r="CI35" s="653"/>
      <c r="CJ35" s="653"/>
      <c r="CK35" s="653"/>
      <c r="CL35" s="653"/>
      <c r="CM35" s="653"/>
      <c r="CN35" s="213"/>
      <c r="CO35" s="652">
        <f t="shared" ref="CO35:CO43" si="3">IF(CQ35="","",CO34+1)</f>
        <v>18</v>
      </c>
      <c r="CP35" s="652"/>
      <c r="CQ35" s="653" t="str">
        <f>IF('各会計、関係団体の財政状況及び健全化判断比率'!BS8="","",'各会計、関係団体の財政状況及び健全化判断比率'!BS8)</f>
        <v>弘前市土地開発公社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f t="shared" si="0"/>
        <v>7</v>
      </c>
      <c r="AN36" s="652"/>
      <c r="AO36" s="653" t="str">
        <f>IF('各会計、関係団体の財政状況及び健全化判断比率'!B33="","",'各会計、関係団体の財政状況及び健全化判断比率'!B33)</f>
        <v>下水道事業会計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津軽広域水道企業団津軽事業部</v>
      </c>
      <c r="BZ36" s="653"/>
      <c r="CA36" s="653"/>
      <c r="CB36" s="653"/>
      <c r="CC36" s="653"/>
      <c r="CD36" s="653"/>
      <c r="CE36" s="653"/>
      <c r="CF36" s="653"/>
      <c r="CG36" s="653"/>
      <c r="CH36" s="653"/>
      <c r="CI36" s="653"/>
      <c r="CJ36" s="653"/>
      <c r="CK36" s="653"/>
      <c r="CL36" s="653"/>
      <c r="CM36" s="653"/>
      <c r="CN36" s="213"/>
      <c r="CO36" s="652">
        <f t="shared" si="3"/>
        <v>19</v>
      </c>
      <c r="CP36" s="652"/>
      <c r="CQ36" s="653" t="str">
        <f>IF('各会計、関係団体の財政状況及び健全化判断比率'!BS9="","",'各会計、関係団体の財政状況及び健全化判断比率'!BS9)</f>
        <v>一般財団法人　岩木振興公社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津軽広域連合</v>
      </c>
      <c r="BZ37" s="653"/>
      <c r="CA37" s="653"/>
      <c r="CB37" s="653"/>
      <c r="CC37" s="653"/>
      <c r="CD37" s="653"/>
      <c r="CE37" s="653"/>
      <c r="CF37" s="653"/>
      <c r="CG37" s="653"/>
      <c r="CH37" s="653"/>
      <c r="CI37" s="653"/>
      <c r="CJ37" s="653"/>
      <c r="CK37" s="653"/>
      <c r="CL37" s="653"/>
      <c r="CM37" s="653"/>
      <c r="CN37" s="213"/>
      <c r="CO37" s="652">
        <f t="shared" si="3"/>
        <v>20</v>
      </c>
      <c r="CP37" s="652"/>
      <c r="CQ37" s="653" t="str">
        <f>IF('各会計、関係団体の財政状況及び健全化判断比率'!BS10="","",'各会計、関係団体の財政状況及び健全化判断比率'!BS10)</f>
        <v>一般財団法人　星と森のロマントピア・そうま</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青森県後期高齢者医療広域連合（一般会計）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青森県後期高齢者医療広域連合（特別会計）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青森県市長会館管理組合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青森県交通災害共済組合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16</v>
      </c>
      <c r="BX42" s="652"/>
      <c r="BY42" s="653" t="str">
        <f>IF('各会計、関係団体の財政状況及び健全化判断比率'!B76="","",'各会計、関係団体の財政状況及び健全化判断比率'!B76)</f>
        <v>青森県市町村総合事務組合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207</v>
      </c>
    </row>
    <row r="50" spans="5:5" x14ac:dyDescent="0.2">
      <c r="E50" s="187" t="s">
        <v>208</v>
      </c>
    </row>
    <row r="51" spans="5:5" x14ac:dyDescent="0.2">
      <c r="E51" s="187" t="s">
        <v>209</v>
      </c>
    </row>
    <row r="52" spans="5:5" x14ac:dyDescent="0.2">
      <c r="E52" s="187" t="s">
        <v>210</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TpYGjXbprwAcSm7y3GSJCgTpqTSF1c6ffQvXnT+vTabw1Sw5su013DxOIRH+snAMkEFfznXAWBv0VpmRY4FiFg==" saltValue="DbhRCyg5KyD8BENVVf7d4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x14ac:dyDescent="0.2">
      <c r="A34" s="22"/>
      <c r="B34" s="31"/>
      <c r="C34" s="1251" t="s">
        <v>547</v>
      </c>
      <c r="D34" s="1251"/>
      <c r="E34" s="1252"/>
      <c r="F34" s="32">
        <v>0.38</v>
      </c>
      <c r="G34" s="33">
        <v>0.96</v>
      </c>
      <c r="H34" s="33">
        <v>0.53</v>
      </c>
      <c r="I34" s="33" t="s">
        <v>548</v>
      </c>
      <c r="J34" s="34" t="s">
        <v>549</v>
      </c>
      <c r="K34" s="22"/>
      <c r="L34" s="22"/>
      <c r="M34" s="22"/>
      <c r="N34" s="22"/>
      <c r="O34" s="22"/>
      <c r="P34" s="22"/>
    </row>
    <row r="35" spans="1:16" ht="39" customHeight="1" x14ac:dyDescent="0.2">
      <c r="A35" s="22"/>
      <c r="B35" s="35"/>
      <c r="C35" s="1245" t="s">
        <v>550</v>
      </c>
      <c r="D35" s="1246"/>
      <c r="E35" s="1247"/>
      <c r="F35" s="36">
        <v>4.42</v>
      </c>
      <c r="G35" s="37">
        <v>5.0599999999999996</v>
      </c>
      <c r="H35" s="37">
        <v>6.06</v>
      </c>
      <c r="I35" s="37">
        <v>7.02</v>
      </c>
      <c r="J35" s="38">
        <v>7.99</v>
      </c>
      <c r="K35" s="22"/>
      <c r="L35" s="22"/>
      <c r="M35" s="22"/>
      <c r="N35" s="22"/>
      <c r="O35" s="22"/>
      <c r="P35" s="22"/>
    </row>
    <row r="36" spans="1:16" ht="39" customHeight="1" x14ac:dyDescent="0.2">
      <c r="A36" s="22"/>
      <c r="B36" s="35"/>
      <c r="C36" s="1245" t="s">
        <v>551</v>
      </c>
      <c r="D36" s="1246"/>
      <c r="E36" s="1247"/>
      <c r="F36" s="36">
        <v>2.79</v>
      </c>
      <c r="G36" s="37">
        <v>5.37</v>
      </c>
      <c r="H36" s="37">
        <v>4.32</v>
      </c>
      <c r="I36" s="37">
        <v>5.0599999999999996</v>
      </c>
      <c r="J36" s="38">
        <v>5.07</v>
      </c>
      <c r="K36" s="22"/>
      <c r="L36" s="22"/>
      <c r="M36" s="22"/>
      <c r="N36" s="22"/>
      <c r="O36" s="22"/>
      <c r="P36" s="22"/>
    </row>
    <row r="37" spans="1:16" ht="39" customHeight="1" x14ac:dyDescent="0.2">
      <c r="A37" s="22"/>
      <c r="B37" s="35"/>
      <c r="C37" s="1245" t="s">
        <v>552</v>
      </c>
      <c r="D37" s="1246"/>
      <c r="E37" s="1247"/>
      <c r="F37" s="36" t="s">
        <v>553</v>
      </c>
      <c r="G37" s="37" t="s">
        <v>554</v>
      </c>
      <c r="H37" s="37" t="s">
        <v>555</v>
      </c>
      <c r="I37" s="37">
        <v>0</v>
      </c>
      <c r="J37" s="38">
        <v>1.71</v>
      </c>
      <c r="K37" s="22"/>
      <c r="L37" s="22"/>
      <c r="M37" s="22"/>
      <c r="N37" s="22"/>
      <c r="O37" s="22"/>
      <c r="P37" s="22"/>
    </row>
    <row r="38" spans="1:16" ht="39" customHeight="1" x14ac:dyDescent="0.2">
      <c r="A38" s="22"/>
      <c r="B38" s="35"/>
      <c r="C38" s="1245" t="s">
        <v>556</v>
      </c>
      <c r="D38" s="1246"/>
      <c r="E38" s="1247"/>
      <c r="F38" s="36">
        <v>1.44</v>
      </c>
      <c r="G38" s="37">
        <v>1.62</v>
      </c>
      <c r="H38" s="37">
        <v>1.57</v>
      </c>
      <c r="I38" s="37">
        <v>1.24</v>
      </c>
      <c r="J38" s="38">
        <v>1.28</v>
      </c>
      <c r="K38" s="22"/>
      <c r="L38" s="22"/>
      <c r="M38" s="22"/>
      <c r="N38" s="22"/>
      <c r="O38" s="22"/>
      <c r="P38" s="22"/>
    </row>
    <row r="39" spans="1:16" ht="39" customHeight="1" x14ac:dyDescent="0.2">
      <c r="A39" s="22"/>
      <c r="B39" s="35"/>
      <c r="C39" s="1245" t="s">
        <v>557</v>
      </c>
      <c r="D39" s="1246"/>
      <c r="E39" s="1247"/>
      <c r="F39" s="36">
        <v>0.56000000000000005</v>
      </c>
      <c r="G39" s="37">
        <v>0</v>
      </c>
      <c r="H39" s="37">
        <v>0.73</v>
      </c>
      <c r="I39" s="37">
        <v>0.82</v>
      </c>
      <c r="J39" s="38">
        <v>0.96</v>
      </c>
      <c r="K39" s="22"/>
      <c r="L39" s="22"/>
      <c r="M39" s="22"/>
      <c r="N39" s="22"/>
      <c r="O39" s="22"/>
      <c r="P39" s="22"/>
    </row>
    <row r="40" spans="1:16" ht="39" customHeight="1" x14ac:dyDescent="0.2">
      <c r="A40" s="22"/>
      <c r="B40" s="35"/>
      <c r="C40" s="1245" t="s">
        <v>558</v>
      </c>
      <c r="D40" s="1246"/>
      <c r="E40" s="1247"/>
      <c r="F40" s="36">
        <v>7.0000000000000007E-2</v>
      </c>
      <c r="G40" s="37">
        <v>0.11</v>
      </c>
      <c r="H40" s="37">
        <v>7.0000000000000007E-2</v>
      </c>
      <c r="I40" s="37">
        <v>7.0000000000000007E-2</v>
      </c>
      <c r="J40" s="38">
        <v>7.0000000000000007E-2</v>
      </c>
      <c r="K40" s="22"/>
      <c r="L40" s="22"/>
      <c r="M40" s="22"/>
      <c r="N40" s="22"/>
      <c r="O40" s="22"/>
      <c r="P40" s="22"/>
    </row>
    <row r="41" spans="1:16" ht="39" customHeight="1" x14ac:dyDescent="0.2">
      <c r="A41" s="22"/>
      <c r="B41" s="35"/>
      <c r="C41" s="1245"/>
      <c r="D41" s="1246"/>
      <c r="E41" s="1247"/>
      <c r="F41" s="36"/>
      <c r="G41" s="37"/>
      <c r="H41" s="37"/>
      <c r="I41" s="37"/>
      <c r="J41" s="38"/>
      <c r="K41" s="22"/>
      <c r="L41" s="22"/>
      <c r="M41" s="22"/>
      <c r="N41" s="22"/>
      <c r="O41" s="22"/>
      <c r="P41" s="22"/>
    </row>
    <row r="42" spans="1:16" ht="39" customHeight="1" x14ac:dyDescent="0.2">
      <c r="A42" s="22"/>
      <c r="B42" s="39"/>
      <c r="C42" s="1245" t="s">
        <v>559</v>
      </c>
      <c r="D42" s="1246"/>
      <c r="E42" s="1247"/>
      <c r="F42" s="36" t="s">
        <v>560</v>
      </c>
      <c r="G42" s="37" t="s">
        <v>498</v>
      </c>
      <c r="H42" s="37" t="s">
        <v>498</v>
      </c>
      <c r="I42" s="37" t="s">
        <v>498</v>
      </c>
      <c r="J42" s="38" t="s">
        <v>498</v>
      </c>
      <c r="K42" s="22"/>
      <c r="L42" s="22"/>
      <c r="M42" s="22"/>
      <c r="N42" s="22"/>
      <c r="O42" s="22"/>
      <c r="P42" s="22"/>
    </row>
    <row r="43" spans="1:16" ht="39" customHeight="1" thickBot="1" x14ac:dyDescent="0.25">
      <c r="A43" s="22"/>
      <c r="B43" s="40"/>
      <c r="C43" s="1248" t="s">
        <v>561</v>
      </c>
      <c r="D43" s="1249"/>
      <c r="E43" s="1250"/>
      <c r="F43" s="41" t="s">
        <v>498</v>
      </c>
      <c r="G43" s="42">
        <v>0</v>
      </c>
      <c r="H43" s="42" t="s">
        <v>498</v>
      </c>
      <c r="I43" s="42" t="s">
        <v>498</v>
      </c>
      <c r="J43" s="43" t="s">
        <v>498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KxSvEMW8YHOglvxH65jCTC/JNqELYEpOCw0R5YSC8YjWq7jzX5nV08zMj+Io/Pti5GPZteg6Z3pb9s4pZeH2jQ==" saltValue="2QIgi5AKbVCNiK44fLpR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cellComments="asDisplayed"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x14ac:dyDescent="0.2">
      <c r="A45" s="48"/>
      <c r="B45" s="1253" t="s">
        <v>11</v>
      </c>
      <c r="C45" s="1254"/>
      <c r="D45" s="58"/>
      <c r="E45" s="1259" t="s">
        <v>12</v>
      </c>
      <c r="F45" s="1259"/>
      <c r="G45" s="1259"/>
      <c r="H45" s="1259"/>
      <c r="I45" s="1259"/>
      <c r="J45" s="1260"/>
      <c r="K45" s="59">
        <v>8598</v>
      </c>
      <c r="L45" s="60">
        <v>8298</v>
      </c>
      <c r="M45" s="60">
        <v>8265</v>
      </c>
      <c r="N45" s="60">
        <v>8539</v>
      </c>
      <c r="O45" s="61">
        <v>8354</v>
      </c>
      <c r="P45" s="48"/>
      <c r="Q45" s="48"/>
      <c r="R45" s="48"/>
      <c r="S45" s="48"/>
      <c r="T45" s="48"/>
      <c r="U45" s="48"/>
    </row>
    <row r="46" spans="1:21" ht="30.75" customHeight="1" x14ac:dyDescent="0.2">
      <c r="A46" s="48"/>
      <c r="B46" s="1255"/>
      <c r="C46" s="1256"/>
      <c r="D46" s="62"/>
      <c r="E46" s="1261" t="s">
        <v>13</v>
      </c>
      <c r="F46" s="1261"/>
      <c r="G46" s="1261"/>
      <c r="H46" s="1261"/>
      <c r="I46" s="1261"/>
      <c r="J46" s="1262"/>
      <c r="K46" s="63" t="s">
        <v>498</v>
      </c>
      <c r="L46" s="64" t="s">
        <v>498</v>
      </c>
      <c r="M46" s="64" t="s">
        <v>498</v>
      </c>
      <c r="N46" s="64" t="s">
        <v>498</v>
      </c>
      <c r="O46" s="65" t="s">
        <v>498</v>
      </c>
      <c r="P46" s="48"/>
      <c r="Q46" s="48"/>
      <c r="R46" s="48"/>
      <c r="S46" s="48"/>
      <c r="T46" s="48"/>
      <c r="U46" s="48"/>
    </row>
    <row r="47" spans="1:21" ht="30.75" customHeight="1" x14ac:dyDescent="0.2">
      <c r="A47" s="48"/>
      <c r="B47" s="1255"/>
      <c r="C47" s="1256"/>
      <c r="D47" s="62"/>
      <c r="E47" s="1261" t="s">
        <v>14</v>
      </c>
      <c r="F47" s="1261"/>
      <c r="G47" s="1261"/>
      <c r="H47" s="1261"/>
      <c r="I47" s="1261"/>
      <c r="J47" s="1262"/>
      <c r="K47" s="63" t="s">
        <v>498</v>
      </c>
      <c r="L47" s="64" t="s">
        <v>498</v>
      </c>
      <c r="M47" s="64" t="s">
        <v>498</v>
      </c>
      <c r="N47" s="64" t="s">
        <v>498</v>
      </c>
      <c r="O47" s="65" t="s">
        <v>498</v>
      </c>
      <c r="P47" s="48"/>
      <c r="Q47" s="48"/>
      <c r="R47" s="48"/>
      <c r="S47" s="48"/>
      <c r="T47" s="48"/>
      <c r="U47" s="48"/>
    </row>
    <row r="48" spans="1:21" ht="30.75" customHeight="1" x14ac:dyDescent="0.2">
      <c r="A48" s="48"/>
      <c r="B48" s="1255"/>
      <c r="C48" s="1256"/>
      <c r="D48" s="62"/>
      <c r="E48" s="1261" t="s">
        <v>15</v>
      </c>
      <c r="F48" s="1261"/>
      <c r="G48" s="1261"/>
      <c r="H48" s="1261"/>
      <c r="I48" s="1261"/>
      <c r="J48" s="1262"/>
      <c r="K48" s="63">
        <v>1865</v>
      </c>
      <c r="L48" s="64">
        <v>1985</v>
      </c>
      <c r="M48" s="64">
        <v>1813</v>
      </c>
      <c r="N48" s="64">
        <v>1769</v>
      </c>
      <c r="O48" s="65">
        <v>1616</v>
      </c>
      <c r="P48" s="48"/>
      <c r="Q48" s="48"/>
      <c r="R48" s="48"/>
      <c r="S48" s="48"/>
      <c r="T48" s="48"/>
      <c r="U48" s="48"/>
    </row>
    <row r="49" spans="1:21" ht="30.75" customHeight="1" x14ac:dyDescent="0.2">
      <c r="A49" s="48"/>
      <c r="B49" s="1255"/>
      <c r="C49" s="1256"/>
      <c r="D49" s="62"/>
      <c r="E49" s="1261" t="s">
        <v>16</v>
      </c>
      <c r="F49" s="1261"/>
      <c r="G49" s="1261"/>
      <c r="H49" s="1261"/>
      <c r="I49" s="1261"/>
      <c r="J49" s="1262"/>
      <c r="K49" s="63">
        <v>1147</v>
      </c>
      <c r="L49" s="64">
        <v>1149</v>
      </c>
      <c r="M49" s="64">
        <v>1108</v>
      </c>
      <c r="N49" s="64">
        <v>679</v>
      </c>
      <c r="O49" s="65">
        <v>354</v>
      </c>
      <c r="P49" s="48"/>
      <c r="Q49" s="48"/>
      <c r="R49" s="48"/>
      <c r="S49" s="48"/>
      <c r="T49" s="48"/>
      <c r="U49" s="48"/>
    </row>
    <row r="50" spans="1:21" ht="30.75" customHeight="1" x14ac:dyDescent="0.2">
      <c r="A50" s="48"/>
      <c r="B50" s="1255"/>
      <c r="C50" s="1256"/>
      <c r="D50" s="62"/>
      <c r="E50" s="1261" t="s">
        <v>17</v>
      </c>
      <c r="F50" s="1261"/>
      <c r="G50" s="1261"/>
      <c r="H50" s="1261"/>
      <c r="I50" s="1261"/>
      <c r="J50" s="1262"/>
      <c r="K50" s="63">
        <v>93</v>
      </c>
      <c r="L50" s="64">
        <v>49</v>
      </c>
      <c r="M50" s="64">
        <v>51</v>
      </c>
      <c r="N50" s="64">
        <v>25</v>
      </c>
      <c r="O50" s="65">
        <v>10</v>
      </c>
      <c r="P50" s="48"/>
      <c r="Q50" s="48"/>
      <c r="R50" s="48"/>
      <c r="S50" s="48"/>
      <c r="T50" s="48"/>
      <c r="U50" s="48"/>
    </row>
    <row r="51" spans="1:21" ht="30.75" customHeight="1" x14ac:dyDescent="0.2">
      <c r="A51" s="48"/>
      <c r="B51" s="1257"/>
      <c r="C51" s="1258"/>
      <c r="D51" s="66"/>
      <c r="E51" s="1261" t="s">
        <v>18</v>
      </c>
      <c r="F51" s="1261"/>
      <c r="G51" s="1261"/>
      <c r="H51" s="1261"/>
      <c r="I51" s="1261"/>
      <c r="J51" s="1262"/>
      <c r="K51" s="63">
        <v>1</v>
      </c>
      <c r="L51" s="64">
        <v>0</v>
      </c>
      <c r="M51" s="64">
        <v>1</v>
      </c>
      <c r="N51" s="64">
        <v>0</v>
      </c>
      <c r="O51" s="65">
        <v>0</v>
      </c>
      <c r="P51" s="48"/>
      <c r="Q51" s="48"/>
      <c r="R51" s="48"/>
      <c r="S51" s="48"/>
      <c r="T51" s="48"/>
      <c r="U51" s="48"/>
    </row>
    <row r="52" spans="1:21" ht="30.75" customHeight="1" x14ac:dyDescent="0.2">
      <c r="A52" s="48"/>
      <c r="B52" s="1263" t="s">
        <v>19</v>
      </c>
      <c r="C52" s="1264"/>
      <c r="D52" s="66"/>
      <c r="E52" s="1261" t="s">
        <v>20</v>
      </c>
      <c r="F52" s="1261"/>
      <c r="G52" s="1261"/>
      <c r="H52" s="1261"/>
      <c r="I52" s="1261"/>
      <c r="J52" s="1262"/>
      <c r="K52" s="63">
        <v>8659</v>
      </c>
      <c r="L52" s="64">
        <v>8425</v>
      </c>
      <c r="M52" s="64">
        <v>8214</v>
      </c>
      <c r="N52" s="64">
        <v>8201</v>
      </c>
      <c r="O52" s="65">
        <v>8046</v>
      </c>
      <c r="P52" s="48"/>
      <c r="Q52" s="48"/>
      <c r="R52" s="48"/>
      <c r="S52" s="48"/>
      <c r="T52" s="48"/>
      <c r="U52" s="48"/>
    </row>
    <row r="53" spans="1:21" ht="30.75" customHeight="1" thickBot="1" x14ac:dyDescent="0.25">
      <c r="A53" s="48"/>
      <c r="B53" s="1265" t="s">
        <v>21</v>
      </c>
      <c r="C53" s="1266"/>
      <c r="D53" s="67"/>
      <c r="E53" s="1267" t="s">
        <v>22</v>
      </c>
      <c r="F53" s="1267"/>
      <c r="G53" s="1267"/>
      <c r="H53" s="1267"/>
      <c r="I53" s="1267"/>
      <c r="J53" s="1268"/>
      <c r="K53" s="68">
        <v>3045</v>
      </c>
      <c r="L53" s="69">
        <v>3056</v>
      </c>
      <c r="M53" s="69">
        <v>3024</v>
      </c>
      <c r="N53" s="69">
        <v>2811</v>
      </c>
      <c r="O53" s="70">
        <v>2288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562</v>
      </c>
      <c r="L56" s="80" t="s">
        <v>563</v>
      </c>
      <c r="M56" s="80" t="s">
        <v>564</v>
      </c>
      <c r="N56" s="80" t="s">
        <v>565</v>
      </c>
      <c r="O56" s="81" t="s">
        <v>566</v>
      </c>
      <c r="P56" s="48"/>
      <c r="Q56" s="48"/>
      <c r="R56" s="48"/>
      <c r="S56" s="48"/>
      <c r="T56" s="48"/>
      <c r="U56" s="48"/>
    </row>
    <row r="57" spans="1:21" ht="31.5" customHeight="1" x14ac:dyDescent="0.2">
      <c r="B57" s="1269" t="s">
        <v>25</v>
      </c>
      <c r="C57" s="1270"/>
      <c r="D57" s="1273" t="s">
        <v>26</v>
      </c>
      <c r="E57" s="1274"/>
      <c r="F57" s="1274"/>
      <c r="G57" s="1274"/>
      <c r="H57" s="1274"/>
      <c r="I57" s="1274"/>
      <c r="J57" s="1275"/>
      <c r="K57" s="82"/>
      <c r="L57" s="83"/>
      <c r="M57" s="83"/>
      <c r="N57" s="83"/>
      <c r="O57" s="84"/>
    </row>
    <row r="58" spans="1:21" ht="31.5" customHeight="1" thickBot="1" x14ac:dyDescent="0.25">
      <c r="B58" s="1271"/>
      <c r="C58" s="1272"/>
      <c r="D58" s="1276" t="s">
        <v>27</v>
      </c>
      <c r="E58" s="1277"/>
      <c r="F58" s="1277"/>
      <c r="G58" s="1277"/>
      <c r="H58" s="1277"/>
      <c r="I58" s="1277"/>
      <c r="J58" s="1278"/>
      <c r="K58" s="85"/>
      <c r="L58" s="86"/>
      <c r="M58" s="86"/>
      <c r="N58" s="86"/>
      <c r="O58" s="87"/>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ypOWBAyhhu3EbVtH1hzIq71por34iOmlQrlhEgylssQMMk/X5422+JKygEvQWRoUnJQW7A2iXBC7m57sL5SwA==" saltValue="Loe17um3eIi0tggS3dDPe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3" orientation="landscape" cellComments="asDisplayed"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539</v>
      </c>
      <c r="J40" s="99" t="s">
        <v>540</v>
      </c>
      <c r="K40" s="99" t="s">
        <v>541</v>
      </c>
      <c r="L40" s="99" t="s">
        <v>542</v>
      </c>
      <c r="M40" s="100" t="s">
        <v>543</v>
      </c>
    </row>
    <row r="41" spans="2:13" ht="27.75" customHeight="1" x14ac:dyDescent="0.2">
      <c r="B41" s="1279" t="s">
        <v>30</v>
      </c>
      <c r="C41" s="1280"/>
      <c r="D41" s="101"/>
      <c r="E41" s="1285" t="s">
        <v>31</v>
      </c>
      <c r="F41" s="1285"/>
      <c r="G41" s="1285"/>
      <c r="H41" s="1286"/>
      <c r="I41" s="102">
        <v>83634</v>
      </c>
      <c r="J41" s="103">
        <v>86560</v>
      </c>
      <c r="K41" s="103">
        <v>88523</v>
      </c>
      <c r="L41" s="103">
        <v>89577</v>
      </c>
      <c r="M41" s="104">
        <v>87978</v>
      </c>
    </row>
    <row r="42" spans="2:13" ht="27.75" customHeight="1" x14ac:dyDescent="0.2">
      <c r="B42" s="1281"/>
      <c r="C42" s="1282"/>
      <c r="D42" s="105"/>
      <c r="E42" s="1287" t="s">
        <v>32</v>
      </c>
      <c r="F42" s="1287"/>
      <c r="G42" s="1287"/>
      <c r="H42" s="1288"/>
      <c r="I42" s="106">
        <v>12</v>
      </c>
      <c r="J42" s="107">
        <v>68</v>
      </c>
      <c r="K42" s="107">
        <v>4</v>
      </c>
      <c r="L42" s="107" t="s">
        <v>498</v>
      </c>
      <c r="M42" s="108" t="s">
        <v>498</v>
      </c>
    </row>
    <row r="43" spans="2:13" ht="27.75" customHeight="1" x14ac:dyDescent="0.2">
      <c r="B43" s="1281"/>
      <c r="C43" s="1282"/>
      <c r="D43" s="105"/>
      <c r="E43" s="1287" t="s">
        <v>33</v>
      </c>
      <c r="F43" s="1287"/>
      <c r="G43" s="1287"/>
      <c r="H43" s="1288"/>
      <c r="I43" s="106">
        <v>22924</v>
      </c>
      <c r="J43" s="107">
        <v>22178</v>
      </c>
      <c r="K43" s="107">
        <v>21610</v>
      </c>
      <c r="L43" s="107">
        <v>20987</v>
      </c>
      <c r="M43" s="108">
        <v>19461</v>
      </c>
    </row>
    <row r="44" spans="2:13" ht="27.75" customHeight="1" x14ac:dyDescent="0.2">
      <c r="B44" s="1281"/>
      <c r="C44" s="1282"/>
      <c r="D44" s="105"/>
      <c r="E44" s="1287" t="s">
        <v>34</v>
      </c>
      <c r="F44" s="1287"/>
      <c r="G44" s="1287"/>
      <c r="H44" s="1288"/>
      <c r="I44" s="106">
        <v>4189</v>
      </c>
      <c r="J44" s="107">
        <v>2889</v>
      </c>
      <c r="K44" s="107">
        <v>1822</v>
      </c>
      <c r="L44" s="107">
        <v>1395</v>
      </c>
      <c r="M44" s="108">
        <v>1402</v>
      </c>
    </row>
    <row r="45" spans="2:13" ht="27.75" customHeight="1" x14ac:dyDescent="0.2">
      <c r="B45" s="1281"/>
      <c r="C45" s="1282"/>
      <c r="D45" s="105"/>
      <c r="E45" s="1287" t="s">
        <v>35</v>
      </c>
      <c r="F45" s="1287"/>
      <c r="G45" s="1287"/>
      <c r="H45" s="1288"/>
      <c r="I45" s="106">
        <v>8463</v>
      </c>
      <c r="J45" s="107">
        <v>7841</v>
      </c>
      <c r="K45" s="107">
        <v>8316</v>
      </c>
      <c r="L45" s="107">
        <v>7754</v>
      </c>
      <c r="M45" s="108">
        <v>7062</v>
      </c>
    </row>
    <row r="46" spans="2:13" ht="27.75" customHeight="1" x14ac:dyDescent="0.2">
      <c r="B46" s="1281"/>
      <c r="C46" s="1282"/>
      <c r="D46" s="109"/>
      <c r="E46" s="1287" t="s">
        <v>36</v>
      </c>
      <c r="F46" s="1287"/>
      <c r="G46" s="1287"/>
      <c r="H46" s="1288"/>
      <c r="I46" s="106" t="s">
        <v>498</v>
      </c>
      <c r="J46" s="107" t="s">
        <v>498</v>
      </c>
      <c r="K46" s="107" t="s">
        <v>498</v>
      </c>
      <c r="L46" s="107" t="s">
        <v>498</v>
      </c>
      <c r="M46" s="108" t="s">
        <v>498</v>
      </c>
    </row>
    <row r="47" spans="2:13" ht="27.75" customHeight="1" x14ac:dyDescent="0.2">
      <c r="B47" s="1281"/>
      <c r="C47" s="1282"/>
      <c r="D47" s="110"/>
      <c r="E47" s="1289" t="s">
        <v>37</v>
      </c>
      <c r="F47" s="1290"/>
      <c r="G47" s="1290"/>
      <c r="H47" s="1291"/>
      <c r="I47" s="106" t="s">
        <v>498</v>
      </c>
      <c r="J47" s="107" t="s">
        <v>498</v>
      </c>
      <c r="K47" s="107" t="s">
        <v>498</v>
      </c>
      <c r="L47" s="107" t="s">
        <v>498</v>
      </c>
      <c r="M47" s="108" t="s">
        <v>498</v>
      </c>
    </row>
    <row r="48" spans="2:13" ht="27.75" customHeight="1" x14ac:dyDescent="0.2">
      <c r="B48" s="1281"/>
      <c r="C48" s="1282"/>
      <c r="D48" s="105"/>
      <c r="E48" s="1287" t="s">
        <v>38</v>
      </c>
      <c r="F48" s="1287"/>
      <c r="G48" s="1287"/>
      <c r="H48" s="1288"/>
      <c r="I48" s="106" t="s">
        <v>498</v>
      </c>
      <c r="J48" s="107" t="s">
        <v>498</v>
      </c>
      <c r="K48" s="107" t="s">
        <v>498</v>
      </c>
      <c r="L48" s="107" t="s">
        <v>498</v>
      </c>
      <c r="M48" s="108" t="s">
        <v>498</v>
      </c>
    </row>
    <row r="49" spans="2:13" ht="27.75" customHeight="1" x14ac:dyDescent="0.2">
      <c r="B49" s="1283"/>
      <c r="C49" s="1284"/>
      <c r="D49" s="105"/>
      <c r="E49" s="1287" t="s">
        <v>39</v>
      </c>
      <c r="F49" s="1287"/>
      <c r="G49" s="1287"/>
      <c r="H49" s="1288"/>
      <c r="I49" s="106" t="s">
        <v>498</v>
      </c>
      <c r="J49" s="107" t="s">
        <v>498</v>
      </c>
      <c r="K49" s="107" t="s">
        <v>498</v>
      </c>
      <c r="L49" s="107" t="s">
        <v>498</v>
      </c>
      <c r="M49" s="108" t="s">
        <v>498</v>
      </c>
    </row>
    <row r="50" spans="2:13" ht="27.75" customHeight="1" x14ac:dyDescent="0.2">
      <c r="B50" s="1292" t="s">
        <v>40</v>
      </c>
      <c r="C50" s="1293"/>
      <c r="D50" s="111"/>
      <c r="E50" s="1287" t="s">
        <v>41</v>
      </c>
      <c r="F50" s="1287"/>
      <c r="G50" s="1287"/>
      <c r="H50" s="1288"/>
      <c r="I50" s="106">
        <v>6507</v>
      </c>
      <c r="J50" s="107">
        <v>7297</v>
      </c>
      <c r="K50" s="107">
        <v>7120</v>
      </c>
      <c r="L50" s="107">
        <v>7144</v>
      </c>
      <c r="M50" s="108">
        <v>6842</v>
      </c>
    </row>
    <row r="51" spans="2:13" ht="27.75" customHeight="1" x14ac:dyDescent="0.2">
      <c r="B51" s="1281"/>
      <c r="C51" s="1282"/>
      <c r="D51" s="105"/>
      <c r="E51" s="1287" t="s">
        <v>42</v>
      </c>
      <c r="F51" s="1287"/>
      <c r="G51" s="1287"/>
      <c r="H51" s="1288"/>
      <c r="I51" s="106">
        <v>9312</v>
      </c>
      <c r="J51" s="107">
        <v>9082</v>
      </c>
      <c r="K51" s="107">
        <v>8779</v>
      </c>
      <c r="L51" s="107">
        <v>8518</v>
      </c>
      <c r="M51" s="108">
        <v>8471</v>
      </c>
    </row>
    <row r="52" spans="2:13" ht="27.75" customHeight="1" x14ac:dyDescent="0.2">
      <c r="B52" s="1283"/>
      <c r="C52" s="1284"/>
      <c r="D52" s="105"/>
      <c r="E52" s="1287" t="s">
        <v>43</v>
      </c>
      <c r="F52" s="1287"/>
      <c r="G52" s="1287"/>
      <c r="H52" s="1288"/>
      <c r="I52" s="106">
        <v>85245</v>
      </c>
      <c r="J52" s="107">
        <v>84553</v>
      </c>
      <c r="K52" s="107">
        <v>85676</v>
      </c>
      <c r="L52" s="107">
        <v>84458</v>
      </c>
      <c r="M52" s="108">
        <v>82376</v>
      </c>
    </row>
    <row r="53" spans="2:13" ht="27.75" customHeight="1" thickBot="1" x14ac:dyDescent="0.25">
      <c r="B53" s="1294" t="s">
        <v>44</v>
      </c>
      <c r="C53" s="1295"/>
      <c r="D53" s="112"/>
      <c r="E53" s="1296" t="s">
        <v>45</v>
      </c>
      <c r="F53" s="1296"/>
      <c r="G53" s="1296"/>
      <c r="H53" s="1297"/>
      <c r="I53" s="113">
        <v>18158</v>
      </c>
      <c r="J53" s="114">
        <v>18605</v>
      </c>
      <c r="K53" s="114">
        <v>18701</v>
      </c>
      <c r="L53" s="114">
        <v>19594</v>
      </c>
      <c r="M53" s="115">
        <v>18215</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rTZjMzlitaGoK3D83o7AT3LAm89DWAXWQ6pzFl0dl3pp5a2AGiJ1CUFLeroRYTVo1JS/Id1LoGCgFiiJ7OUdZQ==" saltValue="kJP8cexc0c5DFeML/hqqX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9" orientation="landscape" cellComments="asDisplayed"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55" zoomScaleNormal="5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541</v>
      </c>
      <c r="G54" s="124" t="s">
        <v>542</v>
      </c>
      <c r="H54" s="125" t="s">
        <v>543</v>
      </c>
    </row>
    <row r="55" spans="2:8" ht="52.5" customHeight="1" x14ac:dyDescent="0.2">
      <c r="B55" s="126"/>
      <c r="C55" s="1306" t="s">
        <v>48</v>
      </c>
      <c r="D55" s="1306"/>
      <c r="E55" s="1307"/>
      <c r="F55" s="127">
        <v>2953</v>
      </c>
      <c r="G55" s="127">
        <v>3087</v>
      </c>
      <c r="H55" s="128">
        <v>2902</v>
      </c>
    </row>
    <row r="56" spans="2:8" ht="52.5" customHeight="1" x14ac:dyDescent="0.2">
      <c r="B56" s="129"/>
      <c r="C56" s="1308" t="s">
        <v>49</v>
      </c>
      <c r="D56" s="1308"/>
      <c r="E56" s="1309"/>
      <c r="F56" s="130">
        <v>1001</v>
      </c>
      <c r="G56" s="130">
        <v>735</v>
      </c>
      <c r="H56" s="131">
        <v>735</v>
      </c>
    </row>
    <row r="57" spans="2:8" ht="53.25" customHeight="1" x14ac:dyDescent="0.2">
      <c r="B57" s="129"/>
      <c r="C57" s="1310" t="s">
        <v>50</v>
      </c>
      <c r="D57" s="1310"/>
      <c r="E57" s="1311"/>
      <c r="F57" s="132">
        <v>5828</v>
      </c>
      <c r="G57" s="132">
        <v>5898</v>
      </c>
      <c r="H57" s="133">
        <v>5688</v>
      </c>
    </row>
    <row r="58" spans="2:8" ht="45.75" customHeight="1" x14ac:dyDescent="0.2">
      <c r="B58" s="134"/>
      <c r="C58" s="1298" t="s">
        <v>572</v>
      </c>
      <c r="D58" s="1299"/>
      <c r="E58" s="1300"/>
      <c r="F58" s="135">
        <v>3166</v>
      </c>
      <c r="G58" s="135">
        <v>3078</v>
      </c>
      <c r="H58" s="136">
        <v>2876</v>
      </c>
    </row>
    <row r="59" spans="2:8" ht="45.75" customHeight="1" x14ac:dyDescent="0.2">
      <c r="B59" s="134"/>
      <c r="C59" s="1298" t="s">
        <v>573</v>
      </c>
      <c r="D59" s="1299"/>
      <c r="E59" s="1300"/>
      <c r="F59" s="135">
        <v>1044</v>
      </c>
      <c r="G59" s="135">
        <v>1136</v>
      </c>
      <c r="H59" s="136">
        <v>966</v>
      </c>
    </row>
    <row r="60" spans="2:8" ht="45.75" customHeight="1" x14ac:dyDescent="0.2">
      <c r="B60" s="134"/>
      <c r="C60" s="1298" t="s">
        <v>574</v>
      </c>
      <c r="D60" s="1299"/>
      <c r="E60" s="1300"/>
      <c r="F60" s="135">
        <v>901</v>
      </c>
      <c r="G60" s="135">
        <v>909</v>
      </c>
      <c r="H60" s="136">
        <v>917</v>
      </c>
    </row>
    <row r="61" spans="2:8" ht="45.75" customHeight="1" x14ac:dyDescent="0.2">
      <c r="B61" s="134"/>
      <c r="C61" s="1298" t="s">
        <v>575</v>
      </c>
      <c r="D61" s="1299"/>
      <c r="E61" s="1300"/>
      <c r="F61" s="135">
        <v>290</v>
      </c>
      <c r="G61" s="135">
        <v>304</v>
      </c>
      <c r="H61" s="136">
        <v>379</v>
      </c>
    </row>
    <row r="62" spans="2:8" ht="45.75" customHeight="1" thickBot="1" x14ac:dyDescent="0.25">
      <c r="B62" s="137"/>
      <c r="C62" s="1301" t="s">
        <v>576</v>
      </c>
      <c r="D62" s="1302"/>
      <c r="E62" s="1303"/>
      <c r="F62" s="138">
        <v>123</v>
      </c>
      <c r="G62" s="138">
        <v>203</v>
      </c>
      <c r="H62" s="139">
        <v>284</v>
      </c>
    </row>
    <row r="63" spans="2:8" ht="52.5" customHeight="1" thickBot="1" x14ac:dyDescent="0.25">
      <c r="B63" s="140"/>
      <c r="C63" s="1304" t="s">
        <v>51</v>
      </c>
      <c r="D63" s="1304"/>
      <c r="E63" s="1305"/>
      <c r="F63" s="141">
        <v>9782</v>
      </c>
      <c r="G63" s="141">
        <v>9721</v>
      </c>
      <c r="H63" s="142">
        <v>9324</v>
      </c>
    </row>
    <row r="64" spans="2:8" ht="15" customHeight="1" x14ac:dyDescent="0.2"/>
    <row r="65" ht="0" hidden="1" customHeight="1" x14ac:dyDescent="0.2"/>
    <row r="66" ht="0" hidden="1" customHeight="1" x14ac:dyDescent="0.2"/>
  </sheetData>
  <sheetProtection algorithmName="SHA-512" hashValue="DFZ5TLZSCKo0IYlW9GLrjubTrgr+brWKnBG6qfKyP+HLlbAAVlWKE4+XXSEOTKZGY1lZophTSY3upE8BzW4SsQ==" saltValue="beq5MXtATz0bROsyxd0m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FB124-1C42-40E7-ACC5-502F1F229D54}">
  <sheetPr>
    <pageSetUpPr fitToPage="1"/>
  </sheetPr>
  <dimension ref="A1:WZM191"/>
  <sheetViews>
    <sheetView showGridLines="0" tabSelected="1" topLeftCell="J16" zoomScale="80" zoomScaleNormal="80" zoomScaleSheetLayoutView="55" workbookViewId="0">
      <selection activeCell="AN65" sqref="AN65:DC69"/>
    </sheetView>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597</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597</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598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599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2" t="s">
        <v>600</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ht="13.2" x14ac:dyDescent="0.2">
      <c r="B44" s="394"/>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ht="13.2" x14ac:dyDescent="0.2">
      <c r="B45" s="394"/>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ht="13.2" x14ac:dyDescent="0.2">
      <c r="B46" s="394"/>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ht="13.2" x14ac:dyDescent="0.2">
      <c r="B47" s="394"/>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601</v>
      </c>
    </row>
    <row r="50" spans="1:109" ht="13.2" x14ac:dyDescent="0.2">
      <c r="B50" s="394"/>
      <c r="G50" s="1321"/>
      <c r="H50" s="1321"/>
      <c r="I50" s="1321"/>
      <c r="J50" s="1321"/>
      <c r="K50" s="404"/>
      <c r="L50" s="404"/>
      <c r="M50" s="405"/>
      <c r="N50" s="405"/>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539</v>
      </c>
      <c r="BQ50" s="1325"/>
      <c r="BR50" s="1325"/>
      <c r="BS50" s="1325"/>
      <c r="BT50" s="1325"/>
      <c r="BU50" s="1325"/>
      <c r="BV50" s="1325"/>
      <c r="BW50" s="1325"/>
      <c r="BX50" s="1325" t="s">
        <v>540</v>
      </c>
      <c r="BY50" s="1325"/>
      <c r="BZ50" s="1325"/>
      <c r="CA50" s="1325"/>
      <c r="CB50" s="1325"/>
      <c r="CC50" s="1325"/>
      <c r="CD50" s="1325"/>
      <c r="CE50" s="1325"/>
      <c r="CF50" s="1325" t="s">
        <v>541</v>
      </c>
      <c r="CG50" s="1325"/>
      <c r="CH50" s="1325"/>
      <c r="CI50" s="1325"/>
      <c r="CJ50" s="1325"/>
      <c r="CK50" s="1325"/>
      <c r="CL50" s="1325"/>
      <c r="CM50" s="1325"/>
      <c r="CN50" s="1325" t="s">
        <v>542</v>
      </c>
      <c r="CO50" s="1325"/>
      <c r="CP50" s="1325"/>
      <c r="CQ50" s="1325"/>
      <c r="CR50" s="1325"/>
      <c r="CS50" s="1325"/>
      <c r="CT50" s="1325"/>
      <c r="CU50" s="1325"/>
      <c r="CV50" s="1325" t="s">
        <v>543</v>
      </c>
      <c r="CW50" s="1325"/>
      <c r="CX50" s="1325"/>
      <c r="CY50" s="1325"/>
      <c r="CZ50" s="1325"/>
      <c r="DA50" s="1325"/>
      <c r="DB50" s="1325"/>
      <c r="DC50" s="1325"/>
    </row>
    <row r="51" spans="1:109" ht="13.5" customHeight="1" x14ac:dyDescent="0.2">
      <c r="B51" s="394"/>
      <c r="G51" s="1332"/>
      <c r="H51" s="1332"/>
      <c r="I51" s="1330"/>
      <c r="J51" s="1330"/>
      <c r="K51" s="1327"/>
      <c r="L51" s="1327"/>
      <c r="M51" s="1327"/>
      <c r="N51" s="1327"/>
      <c r="AM51" s="403"/>
      <c r="AN51" s="1328" t="s">
        <v>602</v>
      </c>
      <c r="AO51" s="1328"/>
      <c r="AP51" s="1328"/>
      <c r="AQ51" s="1328"/>
      <c r="AR51" s="1328"/>
      <c r="AS51" s="1328"/>
      <c r="AT51" s="1328"/>
      <c r="AU51" s="1328"/>
      <c r="AV51" s="1328"/>
      <c r="AW51" s="1328"/>
      <c r="AX51" s="1328"/>
      <c r="AY51" s="1328"/>
      <c r="AZ51" s="1328"/>
      <c r="BA51" s="1328"/>
      <c r="BB51" s="1328" t="s">
        <v>603</v>
      </c>
      <c r="BC51" s="1328"/>
      <c r="BD51" s="1328"/>
      <c r="BE51" s="1328"/>
      <c r="BF51" s="1328"/>
      <c r="BG51" s="1328"/>
      <c r="BH51" s="1328"/>
      <c r="BI51" s="1328"/>
      <c r="BJ51" s="1328"/>
      <c r="BK51" s="1328"/>
      <c r="BL51" s="1328"/>
      <c r="BM51" s="1328"/>
      <c r="BN51" s="1328"/>
      <c r="BO51" s="1328"/>
      <c r="BP51" s="1329"/>
      <c r="BQ51" s="1326"/>
      <c r="BR51" s="1326"/>
      <c r="BS51" s="1326"/>
      <c r="BT51" s="1326"/>
      <c r="BU51" s="1326"/>
      <c r="BV51" s="1326"/>
      <c r="BW51" s="1326"/>
      <c r="BX51" s="1329"/>
      <c r="BY51" s="1326"/>
      <c r="BZ51" s="1326"/>
      <c r="CA51" s="1326"/>
      <c r="CB51" s="1326"/>
      <c r="CC51" s="1326"/>
      <c r="CD51" s="1326"/>
      <c r="CE51" s="1326"/>
      <c r="CF51" s="1326">
        <v>53</v>
      </c>
      <c r="CG51" s="1326"/>
      <c r="CH51" s="1326"/>
      <c r="CI51" s="1326"/>
      <c r="CJ51" s="1326"/>
      <c r="CK51" s="1326"/>
      <c r="CL51" s="1326"/>
      <c r="CM51" s="1326"/>
      <c r="CN51" s="1326">
        <v>55.7</v>
      </c>
      <c r="CO51" s="1326"/>
      <c r="CP51" s="1326"/>
      <c r="CQ51" s="1326"/>
      <c r="CR51" s="1326"/>
      <c r="CS51" s="1326"/>
      <c r="CT51" s="1326"/>
      <c r="CU51" s="1326"/>
      <c r="CV51" s="1326">
        <v>52.2</v>
      </c>
      <c r="CW51" s="1326"/>
      <c r="CX51" s="1326"/>
      <c r="CY51" s="1326"/>
      <c r="CZ51" s="1326"/>
      <c r="DA51" s="1326"/>
      <c r="DB51" s="1326"/>
      <c r="DC51" s="1326"/>
    </row>
    <row r="52" spans="1:109" ht="13.2" x14ac:dyDescent="0.2">
      <c r="B52" s="394"/>
      <c r="G52" s="1332"/>
      <c r="H52" s="1332"/>
      <c r="I52" s="1330"/>
      <c r="J52" s="1330"/>
      <c r="K52" s="1327"/>
      <c r="L52" s="1327"/>
      <c r="M52" s="1327"/>
      <c r="N52" s="1327"/>
      <c r="AM52" s="403"/>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ht="13.2" x14ac:dyDescent="0.2">
      <c r="A53" s="402"/>
      <c r="B53" s="394"/>
      <c r="G53" s="1332"/>
      <c r="H53" s="1332"/>
      <c r="I53" s="1321"/>
      <c r="J53" s="1321"/>
      <c r="K53" s="1327"/>
      <c r="L53" s="1327"/>
      <c r="M53" s="1327"/>
      <c r="N53" s="1327"/>
      <c r="AM53" s="403"/>
      <c r="AN53" s="1328"/>
      <c r="AO53" s="1328"/>
      <c r="AP53" s="1328"/>
      <c r="AQ53" s="1328"/>
      <c r="AR53" s="1328"/>
      <c r="AS53" s="1328"/>
      <c r="AT53" s="1328"/>
      <c r="AU53" s="1328"/>
      <c r="AV53" s="1328"/>
      <c r="AW53" s="1328"/>
      <c r="AX53" s="1328"/>
      <c r="AY53" s="1328"/>
      <c r="AZ53" s="1328"/>
      <c r="BA53" s="1328"/>
      <c r="BB53" s="1328" t="s">
        <v>604</v>
      </c>
      <c r="BC53" s="1328"/>
      <c r="BD53" s="1328"/>
      <c r="BE53" s="1328"/>
      <c r="BF53" s="1328"/>
      <c r="BG53" s="1328"/>
      <c r="BH53" s="1328"/>
      <c r="BI53" s="1328"/>
      <c r="BJ53" s="1328"/>
      <c r="BK53" s="1328"/>
      <c r="BL53" s="1328"/>
      <c r="BM53" s="1328"/>
      <c r="BN53" s="1328"/>
      <c r="BO53" s="1328"/>
      <c r="BP53" s="1329"/>
      <c r="BQ53" s="1326"/>
      <c r="BR53" s="1326"/>
      <c r="BS53" s="1326"/>
      <c r="BT53" s="1326"/>
      <c r="BU53" s="1326"/>
      <c r="BV53" s="1326"/>
      <c r="BW53" s="1326"/>
      <c r="BX53" s="1329"/>
      <c r="BY53" s="1326"/>
      <c r="BZ53" s="1326"/>
      <c r="CA53" s="1326"/>
      <c r="CB53" s="1326"/>
      <c r="CC53" s="1326"/>
      <c r="CD53" s="1326"/>
      <c r="CE53" s="1326"/>
      <c r="CF53" s="1326">
        <v>52.5</v>
      </c>
      <c r="CG53" s="1326"/>
      <c r="CH53" s="1326"/>
      <c r="CI53" s="1326"/>
      <c r="CJ53" s="1326"/>
      <c r="CK53" s="1326"/>
      <c r="CL53" s="1326"/>
      <c r="CM53" s="1326"/>
      <c r="CN53" s="1326">
        <v>52.9</v>
      </c>
      <c r="CO53" s="1326"/>
      <c r="CP53" s="1326"/>
      <c r="CQ53" s="1326"/>
      <c r="CR53" s="1326"/>
      <c r="CS53" s="1326"/>
      <c r="CT53" s="1326"/>
      <c r="CU53" s="1326"/>
      <c r="CV53" s="1326">
        <v>54.5</v>
      </c>
      <c r="CW53" s="1326"/>
      <c r="CX53" s="1326"/>
      <c r="CY53" s="1326"/>
      <c r="CZ53" s="1326"/>
      <c r="DA53" s="1326"/>
      <c r="DB53" s="1326"/>
      <c r="DC53" s="1326"/>
    </row>
    <row r="54" spans="1:109" ht="13.2" x14ac:dyDescent="0.2">
      <c r="A54" s="402"/>
      <c r="B54" s="394"/>
      <c r="G54" s="1332"/>
      <c r="H54" s="1332"/>
      <c r="I54" s="1321"/>
      <c r="J54" s="1321"/>
      <c r="K54" s="1327"/>
      <c r="L54" s="1327"/>
      <c r="M54" s="1327"/>
      <c r="N54" s="1327"/>
      <c r="AM54" s="403"/>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ht="13.2" x14ac:dyDescent="0.2">
      <c r="A55" s="402"/>
      <c r="B55" s="394"/>
      <c r="G55" s="1321"/>
      <c r="H55" s="1321"/>
      <c r="I55" s="1321"/>
      <c r="J55" s="1321"/>
      <c r="K55" s="1327"/>
      <c r="L55" s="1327"/>
      <c r="M55" s="1327"/>
      <c r="N55" s="1327"/>
      <c r="AN55" s="1325" t="s">
        <v>605</v>
      </c>
      <c r="AO55" s="1325"/>
      <c r="AP55" s="1325"/>
      <c r="AQ55" s="1325"/>
      <c r="AR55" s="1325"/>
      <c r="AS55" s="1325"/>
      <c r="AT55" s="1325"/>
      <c r="AU55" s="1325"/>
      <c r="AV55" s="1325"/>
      <c r="AW55" s="1325"/>
      <c r="AX55" s="1325"/>
      <c r="AY55" s="1325"/>
      <c r="AZ55" s="1325"/>
      <c r="BA55" s="1325"/>
      <c r="BB55" s="1328" t="s">
        <v>603</v>
      </c>
      <c r="BC55" s="1328"/>
      <c r="BD55" s="1328"/>
      <c r="BE55" s="1328"/>
      <c r="BF55" s="1328"/>
      <c r="BG55" s="1328"/>
      <c r="BH55" s="1328"/>
      <c r="BI55" s="1328"/>
      <c r="BJ55" s="1328"/>
      <c r="BK55" s="1328"/>
      <c r="BL55" s="1328"/>
      <c r="BM55" s="1328"/>
      <c r="BN55" s="1328"/>
      <c r="BO55" s="1328"/>
      <c r="BP55" s="1329"/>
      <c r="BQ55" s="1326"/>
      <c r="BR55" s="1326"/>
      <c r="BS55" s="1326"/>
      <c r="BT55" s="1326"/>
      <c r="BU55" s="1326"/>
      <c r="BV55" s="1326"/>
      <c r="BW55" s="1326"/>
      <c r="BX55" s="1329"/>
      <c r="BY55" s="1326"/>
      <c r="BZ55" s="1326"/>
      <c r="CA55" s="1326"/>
      <c r="CB55" s="1326"/>
      <c r="CC55" s="1326"/>
      <c r="CD55" s="1326"/>
      <c r="CE55" s="1326"/>
      <c r="CF55" s="1326">
        <v>27.1</v>
      </c>
      <c r="CG55" s="1326"/>
      <c r="CH55" s="1326"/>
      <c r="CI55" s="1326"/>
      <c r="CJ55" s="1326"/>
      <c r="CK55" s="1326"/>
      <c r="CL55" s="1326"/>
      <c r="CM55" s="1326"/>
      <c r="CN55" s="1326">
        <v>24.5</v>
      </c>
      <c r="CO55" s="1326"/>
      <c r="CP55" s="1326"/>
      <c r="CQ55" s="1326"/>
      <c r="CR55" s="1326"/>
      <c r="CS55" s="1326"/>
      <c r="CT55" s="1326"/>
      <c r="CU55" s="1326"/>
      <c r="CV55" s="1326">
        <v>23.9</v>
      </c>
      <c r="CW55" s="1326"/>
      <c r="CX55" s="1326"/>
      <c r="CY55" s="1326"/>
      <c r="CZ55" s="1326"/>
      <c r="DA55" s="1326"/>
      <c r="DB55" s="1326"/>
      <c r="DC55" s="1326"/>
    </row>
    <row r="56" spans="1:109" ht="13.2" x14ac:dyDescent="0.2">
      <c r="A56" s="402"/>
      <c r="B56" s="394"/>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2" customFormat="1" ht="13.2" x14ac:dyDescent="0.2">
      <c r="B57" s="406"/>
      <c r="G57" s="1321"/>
      <c r="H57" s="1321"/>
      <c r="I57" s="1331"/>
      <c r="J57" s="1331"/>
      <c r="K57" s="1327"/>
      <c r="L57" s="1327"/>
      <c r="M57" s="1327"/>
      <c r="N57" s="1327"/>
      <c r="AM57" s="387"/>
      <c r="AN57" s="1325"/>
      <c r="AO57" s="1325"/>
      <c r="AP57" s="1325"/>
      <c r="AQ57" s="1325"/>
      <c r="AR57" s="1325"/>
      <c r="AS57" s="1325"/>
      <c r="AT57" s="1325"/>
      <c r="AU57" s="1325"/>
      <c r="AV57" s="1325"/>
      <c r="AW57" s="1325"/>
      <c r="AX57" s="1325"/>
      <c r="AY57" s="1325"/>
      <c r="AZ57" s="1325"/>
      <c r="BA57" s="1325"/>
      <c r="BB57" s="1328" t="s">
        <v>604</v>
      </c>
      <c r="BC57" s="1328"/>
      <c r="BD57" s="1328"/>
      <c r="BE57" s="1328"/>
      <c r="BF57" s="1328"/>
      <c r="BG57" s="1328"/>
      <c r="BH57" s="1328"/>
      <c r="BI57" s="1328"/>
      <c r="BJ57" s="1328"/>
      <c r="BK57" s="1328"/>
      <c r="BL57" s="1328"/>
      <c r="BM57" s="1328"/>
      <c r="BN57" s="1328"/>
      <c r="BO57" s="1328"/>
      <c r="BP57" s="1329"/>
      <c r="BQ57" s="1326"/>
      <c r="BR57" s="1326"/>
      <c r="BS57" s="1326"/>
      <c r="BT57" s="1326"/>
      <c r="BU57" s="1326"/>
      <c r="BV57" s="1326"/>
      <c r="BW57" s="1326"/>
      <c r="BX57" s="1329"/>
      <c r="BY57" s="1326"/>
      <c r="BZ57" s="1326"/>
      <c r="CA57" s="1326"/>
      <c r="CB57" s="1326"/>
      <c r="CC57" s="1326"/>
      <c r="CD57" s="1326"/>
      <c r="CE57" s="1326"/>
      <c r="CF57" s="1326">
        <v>58.7</v>
      </c>
      <c r="CG57" s="1326"/>
      <c r="CH57" s="1326"/>
      <c r="CI57" s="1326"/>
      <c r="CJ57" s="1326"/>
      <c r="CK57" s="1326"/>
      <c r="CL57" s="1326"/>
      <c r="CM57" s="1326"/>
      <c r="CN57" s="1326">
        <v>59.6</v>
      </c>
      <c r="CO57" s="1326"/>
      <c r="CP57" s="1326"/>
      <c r="CQ57" s="1326"/>
      <c r="CR57" s="1326"/>
      <c r="CS57" s="1326"/>
      <c r="CT57" s="1326"/>
      <c r="CU57" s="1326"/>
      <c r="CV57" s="1326">
        <v>58.5</v>
      </c>
      <c r="CW57" s="1326"/>
      <c r="CX57" s="1326"/>
      <c r="CY57" s="1326"/>
      <c r="CZ57" s="1326"/>
      <c r="DA57" s="1326"/>
      <c r="DB57" s="1326"/>
      <c r="DC57" s="1326"/>
      <c r="DD57" s="407"/>
      <c r="DE57" s="406"/>
    </row>
    <row r="58" spans="1:109" s="402" customFormat="1" ht="13.2" x14ac:dyDescent="0.2">
      <c r="A58" s="387"/>
      <c r="B58" s="406"/>
      <c r="G58" s="1321"/>
      <c r="H58" s="1321"/>
      <c r="I58" s="1331"/>
      <c r="J58" s="1331"/>
      <c r="K58" s="1327"/>
      <c r="L58" s="1327"/>
      <c r="M58" s="1327"/>
      <c r="N58" s="1327"/>
      <c r="AM58" s="387"/>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606</v>
      </c>
    </row>
    <row r="64" spans="1:109" ht="13.2" x14ac:dyDescent="0.2">
      <c r="B64" s="394"/>
      <c r="G64" s="401"/>
      <c r="I64" s="414"/>
      <c r="J64" s="414"/>
      <c r="K64" s="414"/>
      <c r="L64" s="414"/>
      <c r="M64" s="414"/>
      <c r="N64" s="415"/>
      <c r="AM64" s="401"/>
      <c r="AN64" s="401" t="s">
        <v>599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2" t="s">
        <v>608</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ht="13.2" x14ac:dyDescent="0.2">
      <c r="B66" s="394"/>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ht="13.2" x14ac:dyDescent="0.2">
      <c r="B67" s="394"/>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ht="13.2" x14ac:dyDescent="0.2">
      <c r="B68" s="394"/>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ht="13.2" x14ac:dyDescent="0.2">
      <c r="B69" s="394"/>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601</v>
      </c>
    </row>
    <row r="72" spans="2:107" ht="13.2" x14ac:dyDescent="0.2">
      <c r="B72" s="394"/>
      <c r="G72" s="1321"/>
      <c r="H72" s="1321"/>
      <c r="I72" s="1321"/>
      <c r="J72" s="1321"/>
      <c r="K72" s="404"/>
      <c r="L72" s="404"/>
      <c r="M72" s="405"/>
      <c r="N72" s="405"/>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539</v>
      </c>
      <c r="BQ72" s="1325"/>
      <c r="BR72" s="1325"/>
      <c r="BS72" s="1325"/>
      <c r="BT72" s="1325"/>
      <c r="BU72" s="1325"/>
      <c r="BV72" s="1325"/>
      <c r="BW72" s="1325"/>
      <c r="BX72" s="1325" t="s">
        <v>540</v>
      </c>
      <c r="BY72" s="1325"/>
      <c r="BZ72" s="1325"/>
      <c r="CA72" s="1325"/>
      <c r="CB72" s="1325"/>
      <c r="CC72" s="1325"/>
      <c r="CD72" s="1325"/>
      <c r="CE72" s="1325"/>
      <c r="CF72" s="1325" t="s">
        <v>541</v>
      </c>
      <c r="CG72" s="1325"/>
      <c r="CH72" s="1325"/>
      <c r="CI72" s="1325"/>
      <c r="CJ72" s="1325"/>
      <c r="CK72" s="1325"/>
      <c r="CL72" s="1325"/>
      <c r="CM72" s="1325"/>
      <c r="CN72" s="1325" t="s">
        <v>542</v>
      </c>
      <c r="CO72" s="1325"/>
      <c r="CP72" s="1325"/>
      <c r="CQ72" s="1325"/>
      <c r="CR72" s="1325"/>
      <c r="CS72" s="1325"/>
      <c r="CT72" s="1325"/>
      <c r="CU72" s="1325"/>
      <c r="CV72" s="1325" t="s">
        <v>543</v>
      </c>
      <c r="CW72" s="1325"/>
      <c r="CX72" s="1325"/>
      <c r="CY72" s="1325"/>
      <c r="CZ72" s="1325"/>
      <c r="DA72" s="1325"/>
      <c r="DB72" s="1325"/>
      <c r="DC72" s="1325"/>
    </row>
    <row r="73" spans="2:107" ht="13.2" x14ac:dyDescent="0.2">
      <c r="B73" s="394"/>
      <c r="G73" s="1332"/>
      <c r="H73" s="1332"/>
      <c r="I73" s="1332"/>
      <c r="J73" s="1332"/>
      <c r="K73" s="1333"/>
      <c r="L73" s="1333"/>
      <c r="M73" s="1333"/>
      <c r="N73" s="1333"/>
      <c r="AM73" s="403"/>
      <c r="AN73" s="1328" t="s">
        <v>602</v>
      </c>
      <c r="AO73" s="1328"/>
      <c r="AP73" s="1328"/>
      <c r="AQ73" s="1328"/>
      <c r="AR73" s="1328"/>
      <c r="AS73" s="1328"/>
      <c r="AT73" s="1328"/>
      <c r="AU73" s="1328"/>
      <c r="AV73" s="1328"/>
      <c r="AW73" s="1328"/>
      <c r="AX73" s="1328"/>
      <c r="AY73" s="1328"/>
      <c r="AZ73" s="1328"/>
      <c r="BA73" s="1328"/>
      <c r="BB73" s="1328" t="s">
        <v>603</v>
      </c>
      <c r="BC73" s="1328"/>
      <c r="BD73" s="1328"/>
      <c r="BE73" s="1328"/>
      <c r="BF73" s="1328"/>
      <c r="BG73" s="1328"/>
      <c r="BH73" s="1328"/>
      <c r="BI73" s="1328"/>
      <c r="BJ73" s="1328"/>
      <c r="BK73" s="1328"/>
      <c r="BL73" s="1328"/>
      <c r="BM73" s="1328"/>
      <c r="BN73" s="1328"/>
      <c r="BO73" s="1328"/>
      <c r="BP73" s="1326">
        <v>50.9</v>
      </c>
      <c r="BQ73" s="1326"/>
      <c r="BR73" s="1326"/>
      <c r="BS73" s="1326"/>
      <c r="BT73" s="1326"/>
      <c r="BU73" s="1326"/>
      <c r="BV73" s="1326"/>
      <c r="BW73" s="1326"/>
      <c r="BX73" s="1326">
        <v>51.6</v>
      </c>
      <c r="BY73" s="1326"/>
      <c r="BZ73" s="1326"/>
      <c r="CA73" s="1326"/>
      <c r="CB73" s="1326"/>
      <c r="CC73" s="1326"/>
      <c r="CD73" s="1326"/>
      <c r="CE73" s="1326"/>
      <c r="CF73" s="1326">
        <v>53</v>
      </c>
      <c r="CG73" s="1326"/>
      <c r="CH73" s="1326"/>
      <c r="CI73" s="1326"/>
      <c r="CJ73" s="1326"/>
      <c r="CK73" s="1326"/>
      <c r="CL73" s="1326"/>
      <c r="CM73" s="1326"/>
      <c r="CN73" s="1326">
        <v>55.7</v>
      </c>
      <c r="CO73" s="1326"/>
      <c r="CP73" s="1326"/>
      <c r="CQ73" s="1326"/>
      <c r="CR73" s="1326"/>
      <c r="CS73" s="1326"/>
      <c r="CT73" s="1326"/>
      <c r="CU73" s="1326"/>
      <c r="CV73" s="1326">
        <v>52.2</v>
      </c>
      <c r="CW73" s="1326"/>
      <c r="CX73" s="1326"/>
      <c r="CY73" s="1326"/>
      <c r="CZ73" s="1326"/>
      <c r="DA73" s="1326"/>
      <c r="DB73" s="1326"/>
      <c r="DC73" s="1326"/>
    </row>
    <row r="74" spans="2:107" ht="13.2" x14ac:dyDescent="0.2">
      <c r="B74" s="394"/>
      <c r="G74" s="1332"/>
      <c r="H74" s="1332"/>
      <c r="I74" s="1332"/>
      <c r="J74" s="1332"/>
      <c r="K74" s="1333"/>
      <c r="L74" s="1333"/>
      <c r="M74" s="1333"/>
      <c r="N74" s="1333"/>
      <c r="AM74" s="403"/>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ht="13.2" x14ac:dyDescent="0.2">
      <c r="B75" s="394"/>
      <c r="G75" s="1332"/>
      <c r="H75" s="1332"/>
      <c r="I75" s="1321"/>
      <c r="J75" s="1321"/>
      <c r="K75" s="1327"/>
      <c r="L75" s="1327"/>
      <c r="M75" s="1327"/>
      <c r="N75" s="1327"/>
      <c r="AM75" s="403"/>
      <c r="AN75" s="1328"/>
      <c r="AO75" s="1328"/>
      <c r="AP75" s="1328"/>
      <c r="AQ75" s="1328"/>
      <c r="AR75" s="1328"/>
      <c r="AS75" s="1328"/>
      <c r="AT75" s="1328"/>
      <c r="AU75" s="1328"/>
      <c r="AV75" s="1328"/>
      <c r="AW75" s="1328"/>
      <c r="AX75" s="1328"/>
      <c r="AY75" s="1328"/>
      <c r="AZ75" s="1328"/>
      <c r="BA75" s="1328"/>
      <c r="BB75" s="1328" t="s">
        <v>607</v>
      </c>
      <c r="BC75" s="1328"/>
      <c r="BD75" s="1328"/>
      <c r="BE75" s="1328"/>
      <c r="BF75" s="1328"/>
      <c r="BG75" s="1328"/>
      <c r="BH75" s="1328"/>
      <c r="BI75" s="1328"/>
      <c r="BJ75" s="1328"/>
      <c r="BK75" s="1328"/>
      <c r="BL75" s="1328"/>
      <c r="BM75" s="1328"/>
      <c r="BN75" s="1328"/>
      <c r="BO75" s="1328"/>
      <c r="BP75" s="1326">
        <v>9.1</v>
      </c>
      <c r="BQ75" s="1326"/>
      <c r="BR75" s="1326"/>
      <c r="BS75" s="1326"/>
      <c r="BT75" s="1326"/>
      <c r="BU75" s="1326"/>
      <c r="BV75" s="1326"/>
      <c r="BW75" s="1326"/>
      <c r="BX75" s="1326">
        <v>8.6</v>
      </c>
      <c r="BY75" s="1326"/>
      <c r="BZ75" s="1326"/>
      <c r="CA75" s="1326"/>
      <c r="CB75" s="1326"/>
      <c r="CC75" s="1326"/>
      <c r="CD75" s="1326"/>
      <c r="CE75" s="1326"/>
      <c r="CF75" s="1326">
        <v>8.5</v>
      </c>
      <c r="CG75" s="1326"/>
      <c r="CH75" s="1326"/>
      <c r="CI75" s="1326"/>
      <c r="CJ75" s="1326"/>
      <c r="CK75" s="1326"/>
      <c r="CL75" s="1326"/>
      <c r="CM75" s="1326"/>
      <c r="CN75" s="1326">
        <v>8.3000000000000007</v>
      </c>
      <c r="CO75" s="1326"/>
      <c r="CP75" s="1326"/>
      <c r="CQ75" s="1326"/>
      <c r="CR75" s="1326"/>
      <c r="CS75" s="1326"/>
      <c r="CT75" s="1326"/>
      <c r="CU75" s="1326"/>
      <c r="CV75" s="1326">
        <v>7.7</v>
      </c>
      <c r="CW75" s="1326"/>
      <c r="CX75" s="1326"/>
      <c r="CY75" s="1326"/>
      <c r="CZ75" s="1326"/>
      <c r="DA75" s="1326"/>
      <c r="DB75" s="1326"/>
      <c r="DC75" s="1326"/>
    </row>
    <row r="76" spans="2:107" ht="13.2" x14ac:dyDescent="0.2">
      <c r="B76" s="394"/>
      <c r="G76" s="1332"/>
      <c r="H76" s="1332"/>
      <c r="I76" s="1321"/>
      <c r="J76" s="1321"/>
      <c r="K76" s="1327"/>
      <c r="L76" s="1327"/>
      <c r="M76" s="1327"/>
      <c r="N76" s="1327"/>
      <c r="AM76" s="403"/>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ht="13.2" x14ac:dyDescent="0.2">
      <c r="B77" s="394"/>
      <c r="G77" s="1321"/>
      <c r="H77" s="1321"/>
      <c r="I77" s="1321"/>
      <c r="J77" s="1321"/>
      <c r="K77" s="1333"/>
      <c r="L77" s="1333"/>
      <c r="M77" s="1333"/>
      <c r="N77" s="1333"/>
      <c r="AN77" s="1325" t="s">
        <v>605</v>
      </c>
      <c r="AO77" s="1325"/>
      <c r="AP77" s="1325"/>
      <c r="AQ77" s="1325"/>
      <c r="AR77" s="1325"/>
      <c r="AS77" s="1325"/>
      <c r="AT77" s="1325"/>
      <c r="AU77" s="1325"/>
      <c r="AV77" s="1325"/>
      <c r="AW77" s="1325"/>
      <c r="AX77" s="1325"/>
      <c r="AY77" s="1325"/>
      <c r="AZ77" s="1325"/>
      <c r="BA77" s="1325"/>
      <c r="BB77" s="1328" t="s">
        <v>603</v>
      </c>
      <c r="BC77" s="1328"/>
      <c r="BD77" s="1328"/>
      <c r="BE77" s="1328"/>
      <c r="BF77" s="1328"/>
      <c r="BG77" s="1328"/>
      <c r="BH77" s="1328"/>
      <c r="BI77" s="1328"/>
      <c r="BJ77" s="1328"/>
      <c r="BK77" s="1328"/>
      <c r="BL77" s="1328"/>
      <c r="BM77" s="1328"/>
      <c r="BN77" s="1328"/>
      <c r="BO77" s="1328"/>
      <c r="BP77" s="1326">
        <v>30.5</v>
      </c>
      <c r="BQ77" s="1326"/>
      <c r="BR77" s="1326"/>
      <c r="BS77" s="1326"/>
      <c r="BT77" s="1326"/>
      <c r="BU77" s="1326"/>
      <c r="BV77" s="1326"/>
      <c r="BW77" s="1326"/>
      <c r="BX77" s="1326">
        <v>21.2</v>
      </c>
      <c r="BY77" s="1326"/>
      <c r="BZ77" s="1326"/>
      <c r="CA77" s="1326"/>
      <c r="CB77" s="1326"/>
      <c r="CC77" s="1326"/>
      <c r="CD77" s="1326"/>
      <c r="CE77" s="1326"/>
      <c r="CF77" s="1326">
        <v>27.1</v>
      </c>
      <c r="CG77" s="1326"/>
      <c r="CH77" s="1326"/>
      <c r="CI77" s="1326"/>
      <c r="CJ77" s="1326"/>
      <c r="CK77" s="1326"/>
      <c r="CL77" s="1326"/>
      <c r="CM77" s="1326"/>
      <c r="CN77" s="1326">
        <v>24.5</v>
      </c>
      <c r="CO77" s="1326"/>
      <c r="CP77" s="1326"/>
      <c r="CQ77" s="1326"/>
      <c r="CR77" s="1326"/>
      <c r="CS77" s="1326"/>
      <c r="CT77" s="1326"/>
      <c r="CU77" s="1326"/>
      <c r="CV77" s="1326">
        <v>23.9</v>
      </c>
      <c r="CW77" s="1326"/>
      <c r="CX77" s="1326"/>
      <c r="CY77" s="1326"/>
      <c r="CZ77" s="1326"/>
      <c r="DA77" s="1326"/>
      <c r="DB77" s="1326"/>
      <c r="DC77" s="1326"/>
    </row>
    <row r="78" spans="2:107" ht="13.2" x14ac:dyDescent="0.2">
      <c r="B78" s="394"/>
      <c r="G78" s="1321"/>
      <c r="H78" s="1321"/>
      <c r="I78" s="1321"/>
      <c r="J78" s="1321"/>
      <c r="K78" s="1333"/>
      <c r="L78" s="1333"/>
      <c r="M78" s="1333"/>
      <c r="N78" s="1333"/>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ht="13.2" x14ac:dyDescent="0.2">
      <c r="B79" s="394"/>
      <c r="G79" s="1321"/>
      <c r="H79" s="1321"/>
      <c r="I79" s="1331"/>
      <c r="J79" s="1331"/>
      <c r="K79" s="1334"/>
      <c r="L79" s="1334"/>
      <c r="M79" s="1334"/>
      <c r="N79" s="1334"/>
      <c r="AN79" s="1325"/>
      <c r="AO79" s="1325"/>
      <c r="AP79" s="1325"/>
      <c r="AQ79" s="1325"/>
      <c r="AR79" s="1325"/>
      <c r="AS79" s="1325"/>
      <c r="AT79" s="1325"/>
      <c r="AU79" s="1325"/>
      <c r="AV79" s="1325"/>
      <c r="AW79" s="1325"/>
      <c r="AX79" s="1325"/>
      <c r="AY79" s="1325"/>
      <c r="AZ79" s="1325"/>
      <c r="BA79" s="1325"/>
      <c r="BB79" s="1328" t="s">
        <v>607</v>
      </c>
      <c r="BC79" s="1328"/>
      <c r="BD79" s="1328"/>
      <c r="BE79" s="1328"/>
      <c r="BF79" s="1328"/>
      <c r="BG79" s="1328"/>
      <c r="BH79" s="1328"/>
      <c r="BI79" s="1328"/>
      <c r="BJ79" s="1328"/>
      <c r="BK79" s="1328"/>
      <c r="BL79" s="1328"/>
      <c r="BM79" s="1328"/>
      <c r="BN79" s="1328"/>
      <c r="BO79" s="1328"/>
      <c r="BP79" s="1326">
        <v>5.2</v>
      </c>
      <c r="BQ79" s="1326"/>
      <c r="BR79" s="1326"/>
      <c r="BS79" s="1326"/>
      <c r="BT79" s="1326"/>
      <c r="BU79" s="1326"/>
      <c r="BV79" s="1326"/>
      <c r="BW79" s="1326"/>
      <c r="BX79" s="1326">
        <v>4.0999999999999996</v>
      </c>
      <c r="BY79" s="1326"/>
      <c r="BZ79" s="1326"/>
      <c r="CA79" s="1326"/>
      <c r="CB79" s="1326"/>
      <c r="CC79" s="1326"/>
      <c r="CD79" s="1326"/>
      <c r="CE79" s="1326"/>
      <c r="CF79" s="1326">
        <v>5.2</v>
      </c>
      <c r="CG79" s="1326"/>
      <c r="CH79" s="1326"/>
      <c r="CI79" s="1326"/>
      <c r="CJ79" s="1326"/>
      <c r="CK79" s="1326"/>
      <c r="CL79" s="1326"/>
      <c r="CM79" s="1326"/>
      <c r="CN79" s="1326">
        <v>5</v>
      </c>
      <c r="CO79" s="1326"/>
      <c r="CP79" s="1326"/>
      <c r="CQ79" s="1326"/>
      <c r="CR79" s="1326"/>
      <c r="CS79" s="1326"/>
      <c r="CT79" s="1326"/>
      <c r="CU79" s="1326"/>
      <c r="CV79" s="1326">
        <v>4.5999999999999996</v>
      </c>
      <c r="CW79" s="1326"/>
      <c r="CX79" s="1326"/>
      <c r="CY79" s="1326"/>
      <c r="CZ79" s="1326"/>
      <c r="DA79" s="1326"/>
      <c r="DB79" s="1326"/>
      <c r="DC79" s="1326"/>
    </row>
    <row r="80" spans="2:107" ht="13.2" x14ac:dyDescent="0.2">
      <c r="B80" s="394"/>
      <c r="G80" s="1321"/>
      <c r="H80" s="1321"/>
      <c r="I80" s="1331"/>
      <c r="J80" s="1331"/>
      <c r="K80" s="1334"/>
      <c r="L80" s="1334"/>
      <c r="M80" s="1334"/>
      <c r="N80" s="1334"/>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ptJtBu4k5iuqsCpNIwr24IH6ORNNgI6MKsDEed0PXiGfkx/D3dXRBvME8rZ4xRPPc4ERjPDmt1AC/pgPmaV7/Q==" saltValue="tHH5edR2qolo7bqDmzbAI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A4B27-6015-4968-9B2F-656A0288340E}">
  <sheetPr>
    <pageSetUpPr fitToPage="1"/>
  </sheetPr>
  <dimension ref="A1:DR135"/>
  <sheetViews>
    <sheetView showGridLines="0" topLeftCell="A80" zoomScale="70" zoomScaleNormal="70" zoomScaleSheetLayoutView="70" workbookViewId="0">
      <selection activeCell="BA71" sqref="BA71"/>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485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Q1QGWTo7OOx8+BcZU4Tj3JsQdOvv/nHJnkUrQLD5W1sale3zAtX8do/fH99kezhXfTSCIvMPHz2n2RwSwL1WBg==" saltValue="qmYQYLXc+cQxAoyeYTruU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CA0AB-D128-4C49-95AB-826D9A156485}">
  <sheetPr>
    <pageSetUpPr fitToPage="1"/>
  </sheetPr>
  <dimension ref="A1:DR135"/>
  <sheetViews>
    <sheetView showGridLines="0" topLeftCell="A74" zoomScale="70" zoomScaleNormal="70" zoomScaleSheetLayoutView="55" workbookViewId="0">
      <selection activeCell="BA71" sqref="BA71"/>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485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fkzur++AkUw5TZX79Gk83EHXSb4KGBX9B92Yalm+ge3oINIw5NACj/DSsEGAzdkwFPGa7Pqc3PTonmxo4kuwJQ==" saltValue="aN0CJvYsTgQO4k2g5Msg1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536</v>
      </c>
      <c r="G2" s="156"/>
      <c r="H2" s="157"/>
    </row>
    <row r="3" spans="1:8" x14ac:dyDescent="0.2">
      <c r="A3" s="153" t="s">
        <v>529</v>
      </c>
      <c r="B3" s="158"/>
      <c r="C3" s="159"/>
      <c r="D3" s="160">
        <v>55847</v>
      </c>
      <c r="E3" s="161"/>
      <c r="F3" s="162">
        <v>45117</v>
      </c>
      <c r="G3" s="163"/>
      <c r="H3" s="164"/>
    </row>
    <row r="4" spans="1:8" x14ac:dyDescent="0.2">
      <c r="A4" s="165"/>
      <c r="B4" s="166"/>
      <c r="C4" s="167"/>
      <c r="D4" s="168">
        <v>31395</v>
      </c>
      <c r="E4" s="169"/>
      <c r="F4" s="170">
        <v>25589</v>
      </c>
      <c r="G4" s="171"/>
      <c r="H4" s="172"/>
    </row>
    <row r="5" spans="1:8" x14ac:dyDescent="0.2">
      <c r="A5" s="153" t="s">
        <v>531</v>
      </c>
      <c r="B5" s="158"/>
      <c r="C5" s="159"/>
      <c r="D5" s="160">
        <v>74241</v>
      </c>
      <c r="E5" s="161"/>
      <c r="F5" s="162">
        <v>43532</v>
      </c>
      <c r="G5" s="163"/>
      <c r="H5" s="164"/>
    </row>
    <row r="6" spans="1:8" x14ac:dyDescent="0.2">
      <c r="A6" s="165"/>
      <c r="B6" s="166"/>
      <c r="C6" s="167"/>
      <c r="D6" s="168">
        <v>33858</v>
      </c>
      <c r="E6" s="169"/>
      <c r="F6" s="170">
        <v>25435</v>
      </c>
      <c r="G6" s="171"/>
      <c r="H6" s="172"/>
    </row>
    <row r="7" spans="1:8" x14ac:dyDescent="0.2">
      <c r="A7" s="153" t="s">
        <v>532</v>
      </c>
      <c r="B7" s="158"/>
      <c r="C7" s="159"/>
      <c r="D7" s="160">
        <v>65468</v>
      </c>
      <c r="E7" s="161"/>
      <c r="F7" s="162">
        <v>47673</v>
      </c>
      <c r="G7" s="163"/>
      <c r="H7" s="164"/>
    </row>
    <row r="8" spans="1:8" x14ac:dyDescent="0.2">
      <c r="A8" s="165"/>
      <c r="B8" s="166"/>
      <c r="C8" s="167"/>
      <c r="D8" s="168">
        <v>35066</v>
      </c>
      <c r="E8" s="169"/>
      <c r="F8" s="170">
        <v>28383</v>
      </c>
      <c r="G8" s="171"/>
      <c r="H8" s="172"/>
    </row>
    <row r="9" spans="1:8" x14ac:dyDescent="0.2">
      <c r="A9" s="153" t="s">
        <v>533</v>
      </c>
      <c r="B9" s="158"/>
      <c r="C9" s="159"/>
      <c r="D9" s="160">
        <v>67251</v>
      </c>
      <c r="E9" s="161"/>
      <c r="F9" s="162">
        <v>54233</v>
      </c>
      <c r="G9" s="163"/>
      <c r="H9" s="164"/>
    </row>
    <row r="10" spans="1:8" x14ac:dyDescent="0.2">
      <c r="A10" s="165"/>
      <c r="B10" s="166"/>
      <c r="C10" s="167"/>
      <c r="D10" s="168">
        <v>30446</v>
      </c>
      <c r="E10" s="169"/>
      <c r="F10" s="170">
        <v>26058</v>
      </c>
      <c r="G10" s="171"/>
      <c r="H10" s="172"/>
    </row>
    <row r="11" spans="1:8" x14ac:dyDescent="0.2">
      <c r="A11" s="153" t="s">
        <v>534</v>
      </c>
      <c r="B11" s="158"/>
      <c r="C11" s="159"/>
      <c r="D11" s="160">
        <v>41045</v>
      </c>
      <c r="E11" s="161"/>
      <c r="F11" s="162">
        <v>44366</v>
      </c>
      <c r="G11" s="163"/>
      <c r="H11" s="164"/>
    </row>
    <row r="12" spans="1:8" x14ac:dyDescent="0.2">
      <c r="A12" s="165"/>
      <c r="B12" s="166"/>
      <c r="C12" s="173"/>
      <c r="D12" s="168">
        <v>16469</v>
      </c>
      <c r="E12" s="169"/>
      <c r="F12" s="170">
        <v>23234</v>
      </c>
      <c r="G12" s="171"/>
      <c r="H12" s="172"/>
    </row>
    <row r="13" spans="1:8" x14ac:dyDescent="0.2">
      <c r="A13" s="153"/>
      <c r="B13" s="158"/>
      <c r="C13" s="174"/>
      <c r="D13" s="175">
        <v>60770</v>
      </c>
      <c r="E13" s="176"/>
      <c r="F13" s="177">
        <v>46984</v>
      </c>
      <c r="G13" s="178"/>
      <c r="H13" s="164"/>
    </row>
    <row r="14" spans="1:8" x14ac:dyDescent="0.2">
      <c r="A14" s="165"/>
      <c r="B14" s="166"/>
      <c r="C14" s="167"/>
      <c r="D14" s="168">
        <v>29447</v>
      </c>
      <c r="E14" s="169"/>
      <c r="F14" s="170">
        <v>25740</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1.45</v>
      </c>
      <c r="C19" s="179">
        <f>ROUND(VALUE(SUBSTITUTE(実質収支比率等に係る経年分析!G$48,"▲","-")),2)</f>
        <v>1.62</v>
      </c>
      <c r="D19" s="179">
        <f>ROUND(VALUE(SUBSTITUTE(実質収支比率等に係る経年分析!H$48,"▲","-")),2)</f>
        <v>1.57</v>
      </c>
      <c r="E19" s="179">
        <f>ROUND(VALUE(SUBSTITUTE(実質収支比率等に係る経年分析!I$48,"▲","-")),2)</f>
        <v>1.24</v>
      </c>
      <c r="F19" s="179">
        <f>ROUND(VALUE(SUBSTITUTE(実質収支比率等に係る経年分析!J$48,"▲","-")),2)</f>
        <v>1.29</v>
      </c>
    </row>
    <row r="20" spans="1:11" x14ac:dyDescent="0.2">
      <c r="A20" s="179" t="s">
        <v>55</v>
      </c>
      <c r="B20" s="179">
        <f>ROUND(VALUE(SUBSTITUTE(実質収支比率等に係る経年分析!F$47,"▲","-")),2)</f>
        <v>6.02</v>
      </c>
      <c r="C20" s="179">
        <f>ROUND(VALUE(SUBSTITUTE(実質収支比率等に係る経年分析!G$47,"▲","-")),2)</f>
        <v>6.82</v>
      </c>
      <c r="D20" s="179">
        <f>ROUND(VALUE(SUBSTITUTE(実質収支比率等に係る経年分析!H$47,"▲","-")),2)</f>
        <v>6.97</v>
      </c>
      <c r="E20" s="179">
        <f>ROUND(VALUE(SUBSTITUTE(実質収支比率等に係る経年分析!I$47,"▲","-")),2)</f>
        <v>7.29</v>
      </c>
      <c r="F20" s="179">
        <f>ROUND(VALUE(SUBSTITUTE(実質収支比率等に係る経年分析!J$47,"▲","-")),2)</f>
        <v>6.92</v>
      </c>
    </row>
    <row r="21" spans="1:11" x14ac:dyDescent="0.2">
      <c r="A21" s="179" t="s">
        <v>56</v>
      </c>
      <c r="B21" s="179">
        <f>IF(ISNUMBER(VALUE(SUBSTITUTE(実質収支比率等に係る経年分析!F$49,"▲","-"))),ROUND(VALUE(SUBSTITUTE(実質収支比率等に係る経年分析!F$49,"▲","-")),2),NA())</f>
        <v>0.15</v>
      </c>
      <c r="C21" s="179">
        <f>IF(ISNUMBER(VALUE(SUBSTITUTE(実質収支比率等に係る経年分析!G$49,"▲","-"))),ROUND(VALUE(SUBSTITUTE(実質収支比率等に係る経年分析!G$49,"▲","-")),2),NA())</f>
        <v>1</v>
      </c>
      <c r="D21" s="179">
        <f>IF(ISNUMBER(VALUE(SUBSTITUTE(実質収支比率等に係る経年分析!H$49,"▲","-"))),ROUND(VALUE(SUBSTITUTE(実質収支比率等に係る経年分析!H$49,"▲","-")),2),NA())</f>
        <v>-0.08</v>
      </c>
      <c r="E21" s="179">
        <f>IF(ISNUMBER(VALUE(SUBSTITUTE(実質収支比率等に係る経年分析!I$49,"▲","-"))),ROUND(VALUE(SUBSTITUTE(実質収支比率等に係る経年分析!I$49,"▲","-")),2),NA())</f>
        <v>-0.02</v>
      </c>
      <c r="F21" s="179">
        <f>IF(ISNUMBER(VALUE(SUBSTITUTE(実質収支比率等に係る経年分析!J$49,"▲","-"))),ROUND(VALUE(SUBSTITUTE(実質収支比率等に係る経年分析!J$49,"▲","-")),2),NA())</f>
        <v>-0.41</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f>IF(ROUND(VALUE(SUBSTITUTE(連結実質赤字比率に係る赤字・黒字の構成分析!F$42,"▲", "-")), 2) &lt; 0, ABS(ROUND(VALUE(SUBSTITUTE(連結実質赤字比率に係る赤字・黒字の構成分析!F$42,"▲", "-")), 2)), NA())</f>
        <v>0.23</v>
      </c>
      <c r="C28" s="180" t="e">
        <f>IF(ROUND(VALUE(SUBSTITUTE(連結実質赤字比率に係る赤字・黒字の構成分析!F$42,"▲", "-")), 2) &gt;= 0, ABS(ROUND(VALUE(SUBSTITUTE(連結実質赤字比率に係る赤字・黒字の構成分析!F$42,"▲", "-")), 2)), NA())</f>
        <v>#N/A</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7.0000000000000007E-2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7.0000000000000007E-2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7.0000000000000007E-2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7.0000000000000007E-2</v>
      </c>
    </row>
    <row r="31" spans="1:11" x14ac:dyDescent="0.2">
      <c r="A31" s="180" t="str">
        <f>IF(連結実質赤字比率に係る赤字・黒字の構成分析!C$39="",NA(),連結実質赤字比率に係る赤字・黒字の構成分析!C$39)</f>
        <v>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0.56000000000000005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0.73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0.82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0.96</v>
      </c>
    </row>
    <row r="32" spans="1:11" x14ac:dyDescent="0.2">
      <c r="A32" s="180" t="str">
        <f>IF(連結実質赤字比率に係る赤字・黒字の構成分析!C$38="",NA(),連結実質赤字比率に係る赤字・黒字の構成分析!C$38)</f>
        <v>一般会計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1.44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1.62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1.57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1.24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1.28</v>
      </c>
    </row>
    <row r="33" spans="1:16" x14ac:dyDescent="0.2">
      <c r="A33" s="180" t="str">
        <f>IF(連結実質赤字比率に係る赤字・黒字の構成分析!C$37="",NA(),連結実質赤字比率に係る赤字・黒字の構成分析!C$37)</f>
        <v>国民健康保険特別会計</v>
      </c>
      <c r="B33" s="180">
        <f>IF(ROUND(VALUE(SUBSTITUTE(連結実質赤字比率に係る赤字・黒字の構成分析!F$37,"▲", "-")), 2) &lt; 0, ABS(ROUND(VALUE(SUBSTITUTE(連結実質赤字比率に係る赤字・黒字の構成分析!F$37,"▲", "-")), 2)), NA())</f>
        <v>2.2400000000000002</v>
      </c>
      <c r="C33" s="180" t="e">
        <f>IF(ROUND(VALUE(SUBSTITUTE(連結実質赤字比率に係る赤字・黒字の構成分析!F$37,"▲", "-")), 2) &gt;= 0, ABS(ROUND(VALUE(SUBSTITUTE(連結実質赤字比率に係る赤字・黒字の構成分析!F$37,"▲", "-")), 2)), NA())</f>
        <v>#N/A</v>
      </c>
      <c r="D33" s="180">
        <f>IF(ROUND(VALUE(SUBSTITUTE(連結実質赤字比率に係る赤字・黒字の構成分析!G$37,"▲", "-")), 2) &lt; 0, ABS(ROUND(VALUE(SUBSTITUTE(連結実質赤字比率に係る赤字・黒字の構成分析!G$37,"▲", "-")), 2)), NA())</f>
        <v>4.09</v>
      </c>
      <c r="E33" s="180" t="e">
        <f>IF(ROUND(VALUE(SUBSTITUTE(連結実質赤字比率に係る赤字・黒字の構成分析!G$37,"▲", "-")), 2) &gt;= 0, ABS(ROUND(VALUE(SUBSTITUTE(連結実質赤字比率に係る赤字・黒字の構成分析!G$37,"▲", "-")), 2)), NA())</f>
        <v>#N/A</v>
      </c>
      <c r="F33" s="180">
        <f>IF(ROUND(VALUE(SUBSTITUTE(連結実質赤字比率に係る赤字・黒字の構成分析!H$37,"▲", "-")), 2) &lt; 0, ABS(ROUND(VALUE(SUBSTITUTE(連結実質赤字比率に係る赤字・黒字の構成分析!H$37,"▲", "-")), 2)), NA())</f>
        <v>2.77</v>
      </c>
      <c r="G33" s="180" t="e">
        <f>IF(ROUND(VALUE(SUBSTITUTE(連結実質赤字比率に係る赤字・黒字の構成分析!H$37,"▲", "-")), 2) &gt;= 0, ABS(ROUND(VALUE(SUBSTITUTE(連結実質赤字比率に係る赤字・黒字の構成分析!H$37,"▲", "-")), 2)), NA())</f>
        <v>#N/A</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1.71</v>
      </c>
    </row>
    <row r="34" spans="1:16" x14ac:dyDescent="0.2">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2.79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5.37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4.32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5.0599999999999996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5.07</v>
      </c>
    </row>
    <row r="35" spans="1:16" x14ac:dyDescent="0.2">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4.42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5.0599999999999996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6.06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7.02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7.99</v>
      </c>
    </row>
    <row r="36" spans="1:16" x14ac:dyDescent="0.2">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0.38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0.96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0.53</v>
      </c>
      <c r="H36" s="180">
        <f>IF(ROUND(VALUE(SUBSTITUTE(連結実質赤字比率に係る赤字・黒字の構成分析!I$34,"▲", "-")), 2) &lt; 0, ABS(ROUND(VALUE(SUBSTITUTE(連結実質赤字比率に係る赤字・黒字の構成分析!I$34,"▲", "-")), 2)), NA())</f>
        <v>0.14000000000000001</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0.62</v>
      </c>
      <c r="K36" s="180" t="e">
        <f>IF(ROUND(VALUE(SUBSTITUTE(連結実質赤字比率に係る赤字・黒字の構成分析!J$34,"▲", "-")), 2) &gt;= 0, ABS(ROUND(VALUE(SUBSTITUTE(連結実質赤字比率に係る赤字・黒字の構成分析!J$34,"▲", "-")), 2)), NA())</f>
        <v>#N/A</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8659</v>
      </c>
      <c r="E42" s="181"/>
      <c r="F42" s="181"/>
      <c r="G42" s="181">
        <f>'実質公債費比率（分子）の構造'!L$52</f>
        <v>8425</v>
      </c>
      <c r="H42" s="181"/>
      <c r="I42" s="181"/>
      <c r="J42" s="181">
        <f>'実質公債費比率（分子）の構造'!M$52</f>
        <v>8214</v>
      </c>
      <c r="K42" s="181"/>
      <c r="L42" s="181"/>
      <c r="M42" s="181">
        <f>'実質公債費比率（分子）の構造'!N$52</f>
        <v>8201</v>
      </c>
      <c r="N42" s="181"/>
      <c r="O42" s="181"/>
      <c r="P42" s="181">
        <f>'実質公債費比率（分子）の構造'!O$52</f>
        <v>8046</v>
      </c>
    </row>
    <row r="43" spans="1:16" x14ac:dyDescent="0.2">
      <c r="A43" s="181" t="s">
        <v>64</v>
      </c>
      <c r="B43" s="181">
        <f>'実質公債費比率（分子）の構造'!K$51</f>
        <v>1</v>
      </c>
      <c r="C43" s="181"/>
      <c r="D43" s="181"/>
      <c r="E43" s="181">
        <f>'実質公債費比率（分子）の構造'!L$51</f>
        <v>0</v>
      </c>
      <c r="F43" s="181"/>
      <c r="G43" s="181"/>
      <c r="H43" s="181">
        <f>'実質公債費比率（分子）の構造'!M$51</f>
        <v>1</v>
      </c>
      <c r="I43" s="181"/>
      <c r="J43" s="181"/>
      <c r="K43" s="181">
        <f>'実質公債費比率（分子）の構造'!N$51</f>
        <v>0</v>
      </c>
      <c r="L43" s="181"/>
      <c r="M43" s="181"/>
      <c r="N43" s="181">
        <f>'実質公債費比率（分子）の構造'!O$51</f>
        <v>0</v>
      </c>
      <c r="O43" s="181"/>
      <c r="P43" s="181"/>
    </row>
    <row r="44" spans="1:16" x14ac:dyDescent="0.2">
      <c r="A44" s="181" t="s">
        <v>65</v>
      </c>
      <c r="B44" s="181">
        <f>'実質公債費比率（分子）の構造'!K$50</f>
        <v>93</v>
      </c>
      <c r="C44" s="181"/>
      <c r="D44" s="181"/>
      <c r="E44" s="181">
        <f>'実質公債費比率（分子）の構造'!L$50</f>
        <v>49</v>
      </c>
      <c r="F44" s="181"/>
      <c r="G44" s="181"/>
      <c r="H44" s="181">
        <f>'実質公債費比率（分子）の構造'!M$50</f>
        <v>51</v>
      </c>
      <c r="I44" s="181"/>
      <c r="J44" s="181"/>
      <c r="K44" s="181">
        <f>'実質公債費比率（分子）の構造'!N$50</f>
        <v>25</v>
      </c>
      <c r="L44" s="181"/>
      <c r="M44" s="181"/>
      <c r="N44" s="181">
        <f>'実質公債費比率（分子）の構造'!O$50</f>
        <v>10</v>
      </c>
      <c r="O44" s="181"/>
      <c r="P44" s="181"/>
    </row>
    <row r="45" spans="1:16" x14ac:dyDescent="0.2">
      <c r="A45" s="181" t="s">
        <v>66</v>
      </c>
      <c r="B45" s="181">
        <f>'実質公債費比率（分子）の構造'!K$49</f>
        <v>1147</v>
      </c>
      <c r="C45" s="181"/>
      <c r="D45" s="181"/>
      <c r="E45" s="181">
        <f>'実質公債費比率（分子）の構造'!L$49</f>
        <v>1149</v>
      </c>
      <c r="F45" s="181"/>
      <c r="G45" s="181"/>
      <c r="H45" s="181">
        <f>'実質公債費比率（分子）の構造'!M$49</f>
        <v>1108</v>
      </c>
      <c r="I45" s="181"/>
      <c r="J45" s="181"/>
      <c r="K45" s="181">
        <f>'実質公債費比率（分子）の構造'!N$49</f>
        <v>679</v>
      </c>
      <c r="L45" s="181"/>
      <c r="M45" s="181"/>
      <c r="N45" s="181">
        <f>'実質公債費比率（分子）の構造'!O$49</f>
        <v>354</v>
      </c>
      <c r="O45" s="181"/>
      <c r="P45" s="181"/>
    </row>
    <row r="46" spans="1:16" x14ac:dyDescent="0.2">
      <c r="A46" s="181" t="s">
        <v>67</v>
      </c>
      <c r="B46" s="181">
        <f>'実質公債費比率（分子）の構造'!K$48</f>
        <v>1865</v>
      </c>
      <c r="C46" s="181"/>
      <c r="D46" s="181"/>
      <c r="E46" s="181">
        <f>'実質公債費比率（分子）の構造'!L$48</f>
        <v>1985</v>
      </c>
      <c r="F46" s="181"/>
      <c r="G46" s="181"/>
      <c r="H46" s="181">
        <f>'実質公債費比率（分子）の構造'!M$48</f>
        <v>1813</v>
      </c>
      <c r="I46" s="181"/>
      <c r="J46" s="181"/>
      <c r="K46" s="181">
        <f>'実質公債費比率（分子）の構造'!N$48</f>
        <v>1769</v>
      </c>
      <c r="L46" s="181"/>
      <c r="M46" s="181"/>
      <c r="N46" s="181">
        <f>'実質公債費比率（分子）の構造'!O$48</f>
        <v>1616</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8598</v>
      </c>
      <c r="C49" s="181"/>
      <c r="D49" s="181"/>
      <c r="E49" s="181">
        <f>'実質公債費比率（分子）の構造'!L$45</f>
        <v>8298</v>
      </c>
      <c r="F49" s="181"/>
      <c r="G49" s="181"/>
      <c r="H49" s="181">
        <f>'実質公債費比率（分子）の構造'!M$45</f>
        <v>8265</v>
      </c>
      <c r="I49" s="181"/>
      <c r="J49" s="181"/>
      <c r="K49" s="181">
        <f>'実質公債費比率（分子）の構造'!N$45</f>
        <v>8539</v>
      </c>
      <c r="L49" s="181"/>
      <c r="M49" s="181"/>
      <c r="N49" s="181">
        <f>'実質公債費比率（分子）の構造'!O$45</f>
        <v>8354</v>
      </c>
      <c r="O49" s="181"/>
      <c r="P49" s="181"/>
    </row>
    <row r="50" spans="1:16" x14ac:dyDescent="0.2">
      <c r="A50" s="181" t="s">
        <v>71</v>
      </c>
      <c r="B50" s="181" t="e">
        <f>NA()</f>
        <v>#N/A</v>
      </c>
      <c r="C50" s="181">
        <f>IF(ISNUMBER('実質公債費比率（分子）の構造'!K$53),'実質公債費比率（分子）の構造'!K$53,NA())</f>
        <v>3045</v>
      </c>
      <c r="D50" s="181" t="e">
        <f>NA()</f>
        <v>#N/A</v>
      </c>
      <c r="E50" s="181" t="e">
        <f>NA()</f>
        <v>#N/A</v>
      </c>
      <c r="F50" s="181">
        <f>IF(ISNUMBER('実質公債費比率（分子）の構造'!L$53),'実質公債費比率（分子）の構造'!L$53,NA())</f>
        <v>3056</v>
      </c>
      <c r="G50" s="181" t="e">
        <f>NA()</f>
        <v>#N/A</v>
      </c>
      <c r="H50" s="181" t="e">
        <f>NA()</f>
        <v>#N/A</v>
      </c>
      <c r="I50" s="181">
        <f>IF(ISNUMBER('実質公債費比率（分子）の構造'!M$53),'実質公債費比率（分子）の構造'!M$53,NA())</f>
        <v>3024</v>
      </c>
      <c r="J50" s="181" t="e">
        <f>NA()</f>
        <v>#N/A</v>
      </c>
      <c r="K50" s="181" t="e">
        <f>NA()</f>
        <v>#N/A</v>
      </c>
      <c r="L50" s="181">
        <f>IF(ISNUMBER('実質公債費比率（分子）の構造'!N$53),'実質公債費比率（分子）の構造'!N$53,NA())</f>
        <v>2811</v>
      </c>
      <c r="M50" s="181" t="e">
        <f>NA()</f>
        <v>#N/A</v>
      </c>
      <c r="N50" s="181" t="e">
        <f>NA()</f>
        <v>#N/A</v>
      </c>
      <c r="O50" s="181">
        <f>IF(ISNUMBER('実質公債費比率（分子）の構造'!O$53),'実質公債費比率（分子）の構造'!O$53,NA())</f>
        <v>2288</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85245</v>
      </c>
      <c r="E56" s="180"/>
      <c r="F56" s="180"/>
      <c r="G56" s="180">
        <f>'将来負担比率（分子）の構造'!J$52</f>
        <v>84553</v>
      </c>
      <c r="H56" s="180"/>
      <c r="I56" s="180"/>
      <c r="J56" s="180">
        <f>'将来負担比率（分子）の構造'!K$52</f>
        <v>85676</v>
      </c>
      <c r="K56" s="180"/>
      <c r="L56" s="180"/>
      <c r="M56" s="180">
        <f>'将来負担比率（分子）の構造'!L$52</f>
        <v>84458</v>
      </c>
      <c r="N56" s="180"/>
      <c r="O56" s="180"/>
      <c r="P56" s="180">
        <f>'将来負担比率（分子）の構造'!M$52</f>
        <v>82376</v>
      </c>
    </row>
    <row r="57" spans="1:16" x14ac:dyDescent="0.2">
      <c r="A57" s="180" t="s">
        <v>42</v>
      </c>
      <c r="B57" s="180"/>
      <c r="C57" s="180"/>
      <c r="D57" s="180">
        <f>'将来負担比率（分子）の構造'!I$51</f>
        <v>9312</v>
      </c>
      <c r="E57" s="180"/>
      <c r="F57" s="180"/>
      <c r="G57" s="180">
        <f>'将来負担比率（分子）の構造'!J$51</f>
        <v>9082</v>
      </c>
      <c r="H57" s="180"/>
      <c r="I57" s="180"/>
      <c r="J57" s="180">
        <f>'将来負担比率（分子）の構造'!K$51</f>
        <v>8779</v>
      </c>
      <c r="K57" s="180"/>
      <c r="L57" s="180"/>
      <c r="M57" s="180">
        <f>'将来負担比率（分子）の構造'!L$51</f>
        <v>8518</v>
      </c>
      <c r="N57" s="180"/>
      <c r="O57" s="180"/>
      <c r="P57" s="180">
        <f>'将来負担比率（分子）の構造'!M$51</f>
        <v>8471</v>
      </c>
    </row>
    <row r="58" spans="1:16" x14ac:dyDescent="0.2">
      <c r="A58" s="180" t="s">
        <v>41</v>
      </c>
      <c r="B58" s="180"/>
      <c r="C58" s="180"/>
      <c r="D58" s="180">
        <f>'将来負担比率（分子）の構造'!I$50</f>
        <v>6507</v>
      </c>
      <c r="E58" s="180"/>
      <c r="F58" s="180"/>
      <c r="G58" s="180">
        <f>'将来負担比率（分子）の構造'!J$50</f>
        <v>7297</v>
      </c>
      <c r="H58" s="180"/>
      <c r="I58" s="180"/>
      <c r="J58" s="180">
        <f>'将来負担比率（分子）の構造'!K$50</f>
        <v>7120</v>
      </c>
      <c r="K58" s="180"/>
      <c r="L58" s="180"/>
      <c r="M58" s="180">
        <f>'将来負担比率（分子）の構造'!L$50</f>
        <v>7144</v>
      </c>
      <c r="N58" s="180"/>
      <c r="O58" s="180"/>
      <c r="P58" s="180">
        <f>'将来負担比率（分子）の構造'!M$50</f>
        <v>6842</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8463</v>
      </c>
      <c r="C62" s="180"/>
      <c r="D62" s="180"/>
      <c r="E62" s="180">
        <f>'将来負担比率（分子）の構造'!J$45</f>
        <v>7841</v>
      </c>
      <c r="F62" s="180"/>
      <c r="G62" s="180"/>
      <c r="H62" s="180">
        <f>'将来負担比率（分子）の構造'!K$45</f>
        <v>8316</v>
      </c>
      <c r="I62" s="180"/>
      <c r="J62" s="180"/>
      <c r="K62" s="180">
        <f>'将来負担比率（分子）の構造'!L$45</f>
        <v>7754</v>
      </c>
      <c r="L62" s="180"/>
      <c r="M62" s="180"/>
      <c r="N62" s="180">
        <f>'将来負担比率（分子）の構造'!M$45</f>
        <v>7062</v>
      </c>
      <c r="O62" s="180"/>
      <c r="P62" s="180"/>
    </row>
    <row r="63" spans="1:16" x14ac:dyDescent="0.2">
      <c r="A63" s="180" t="s">
        <v>34</v>
      </c>
      <c r="B63" s="180">
        <f>'将来負担比率（分子）の構造'!I$44</f>
        <v>4189</v>
      </c>
      <c r="C63" s="180"/>
      <c r="D63" s="180"/>
      <c r="E63" s="180">
        <f>'将来負担比率（分子）の構造'!J$44</f>
        <v>2889</v>
      </c>
      <c r="F63" s="180"/>
      <c r="G63" s="180"/>
      <c r="H63" s="180">
        <f>'将来負担比率（分子）の構造'!K$44</f>
        <v>1822</v>
      </c>
      <c r="I63" s="180"/>
      <c r="J63" s="180"/>
      <c r="K63" s="180">
        <f>'将来負担比率（分子）の構造'!L$44</f>
        <v>1395</v>
      </c>
      <c r="L63" s="180"/>
      <c r="M63" s="180"/>
      <c r="N63" s="180">
        <f>'将来負担比率（分子）の構造'!M$44</f>
        <v>1402</v>
      </c>
      <c r="O63" s="180"/>
      <c r="P63" s="180"/>
    </row>
    <row r="64" spans="1:16" x14ac:dyDescent="0.2">
      <c r="A64" s="180" t="s">
        <v>33</v>
      </c>
      <c r="B64" s="180">
        <f>'将来負担比率（分子）の構造'!I$43</f>
        <v>22924</v>
      </c>
      <c r="C64" s="180"/>
      <c r="D64" s="180"/>
      <c r="E64" s="180">
        <f>'将来負担比率（分子）の構造'!J$43</f>
        <v>22178</v>
      </c>
      <c r="F64" s="180"/>
      <c r="G64" s="180"/>
      <c r="H64" s="180">
        <f>'将来負担比率（分子）の構造'!K$43</f>
        <v>21610</v>
      </c>
      <c r="I64" s="180"/>
      <c r="J64" s="180"/>
      <c r="K64" s="180">
        <f>'将来負担比率（分子）の構造'!L$43</f>
        <v>20987</v>
      </c>
      <c r="L64" s="180"/>
      <c r="M64" s="180"/>
      <c r="N64" s="180">
        <f>'将来負担比率（分子）の構造'!M$43</f>
        <v>19461</v>
      </c>
      <c r="O64" s="180"/>
      <c r="P64" s="180"/>
    </row>
    <row r="65" spans="1:16" x14ac:dyDescent="0.2">
      <c r="A65" s="180" t="s">
        <v>32</v>
      </c>
      <c r="B65" s="180">
        <f>'将来負担比率（分子）の構造'!I$42</f>
        <v>12</v>
      </c>
      <c r="C65" s="180"/>
      <c r="D65" s="180"/>
      <c r="E65" s="180">
        <f>'将来負担比率（分子）の構造'!J$42</f>
        <v>68</v>
      </c>
      <c r="F65" s="180"/>
      <c r="G65" s="180"/>
      <c r="H65" s="180">
        <f>'将来負担比率（分子）の構造'!K$42</f>
        <v>4</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83634</v>
      </c>
      <c r="C66" s="180"/>
      <c r="D66" s="180"/>
      <c r="E66" s="180">
        <f>'将来負担比率（分子）の構造'!J$41</f>
        <v>86560</v>
      </c>
      <c r="F66" s="180"/>
      <c r="G66" s="180"/>
      <c r="H66" s="180">
        <f>'将来負担比率（分子）の構造'!K$41</f>
        <v>88523</v>
      </c>
      <c r="I66" s="180"/>
      <c r="J66" s="180"/>
      <c r="K66" s="180">
        <f>'将来負担比率（分子）の構造'!L$41</f>
        <v>89577</v>
      </c>
      <c r="L66" s="180"/>
      <c r="M66" s="180"/>
      <c r="N66" s="180">
        <f>'将来負担比率（分子）の構造'!M$41</f>
        <v>87978</v>
      </c>
      <c r="O66" s="180"/>
      <c r="P66" s="180"/>
    </row>
    <row r="67" spans="1:16" x14ac:dyDescent="0.2">
      <c r="A67" s="180" t="s">
        <v>75</v>
      </c>
      <c r="B67" s="180" t="e">
        <f>NA()</f>
        <v>#N/A</v>
      </c>
      <c r="C67" s="180">
        <f>IF(ISNUMBER('将来負担比率（分子）の構造'!I$53), IF('将来負担比率（分子）の構造'!I$53 &lt; 0, 0, '将来負担比率（分子）の構造'!I$53), NA())</f>
        <v>18158</v>
      </c>
      <c r="D67" s="180" t="e">
        <f>NA()</f>
        <v>#N/A</v>
      </c>
      <c r="E67" s="180" t="e">
        <f>NA()</f>
        <v>#N/A</v>
      </c>
      <c r="F67" s="180">
        <f>IF(ISNUMBER('将来負担比率（分子）の構造'!J$53), IF('将来負担比率（分子）の構造'!J$53 &lt; 0, 0, '将来負担比率（分子）の構造'!J$53), NA())</f>
        <v>18605</v>
      </c>
      <c r="G67" s="180" t="e">
        <f>NA()</f>
        <v>#N/A</v>
      </c>
      <c r="H67" s="180" t="e">
        <f>NA()</f>
        <v>#N/A</v>
      </c>
      <c r="I67" s="180">
        <f>IF(ISNUMBER('将来負担比率（分子）の構造'!K$53), IF('将来負担比率（分子）の構造'!K$53 &lt; 0, 0, '将来負担比率（分子）の構造'!K$53), NA())</f>
        <v>18701</v>
      </c>
      <c r="J67" s="180" t="e">
        <f>NA()</f>
        <v>#N/A</v>
      </c>
      <c r="K67" s="180" t="e">
        <f>NA()</f>
        <v>#N/A</v>
      </c>
      <c r="L67" s="180">
        <f>IF(ISNUMBER('将来負担比率（分子）の構造'!L$53), IF('将来負担比率（分子）の構造'!L$53 &lt; 0, 0, '将来負担比率（分子）の構造'!L$53), NA())</f>
        <v>19594</v>
      </c>
      <c r="M67" s="180" t="e">
        <f>NA()</f>
        <v>#N/A</v>
      </c>
      <c r="N67" s="180" t="e">
        <f>NA()</f>
        <v>#N/A</v>
      </c>
      <c r="O67" s="180">
        <f>IF(ISNUMBER('将来負担比率（分子）の構造'!M$53), IF('将来負担比率（分子）の構造'!M$53 &lt; 0, 0, '将来負担比率（分子）の構造'!M$53), NA())</f>
        <v>18215</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2953</v>
      </c>
      <c r="C72" s="184">
        <f>基金残高に係る経年分析!G55</f>
        <v>3087</v>
      </c>
      <c r="D72" s="184">
        <f>基金残高に係る経年分析!H55</f>
        <v>2902</v>
      </c>
    </row>
    <row r="73" spans="1:16" x14ac:dyDescent="0.2">
      <c r="A73" s="183" t="s">
        <v>78</v>
      </c>
      <c r="B73" s="184">
        <f>基金残高に係る経年分析!F56</f>
        <v>1001</v>
      </c>
      <c r="C73" s="184">
        <f>基金残高に係る経年分析!G56</f>
        <v>735</v>
      </c>
      <c r="D73" s="184">
        <f>基金残高に係る経年分析!H56</f>
        <v>735</v>
      </c>
    </row>
    <row r="74" spans="1:16" x14ac:dyDescent="0.2">
      <c r="A74" s="183" t="s">
        <v>79</v>
      </c>
      <c r="B74" s="184">
        <f>基金残高に係る経年分析!F57</f>
        <v>5828</v>
      </c>
      <c r="C74" s="184">
        <f>基金残高に係る経年分析!G57</f>
        <v>5898</v>
      </c>
      <c r="D74" s="184">
        <f>基金残高に係る経年分析!H57</f>
        <v>5688</v>
      </c>
    </row>
  </sheetData>
  <sheetProtection algorithmName="SHA-512" hashValue="srNz2ktFbe5cIMUgJ8pjGlHQnKqHKVy19P2fi2/yrh9MFhyy1512SQFFA4hKP6M+d4X+4hHRvPnXAzKpflAZJA==" saltValue="RXQdKvyn69AoLK4RF6bme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85" zoomScaleNormal="85"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224</v>
      </c>
      <c r="C5" s="666"/>
      <c r="D5" s="666"/>
      <c r="E5" s="666"/>
      <c r="F5" s="666"/>
      <c r="G5" s="666"/>
      <c r="H5" s="666"/>
      <c r="I5" s="666"/>
      <c r="J5" s="666"/>
      <c r="K5" s="666"/>
      <c r="L5" s="666"/>
      <c r="M5" s="666"/>
      <c r="N5" s="666"/>
      <c r="O5" s="666"/>
      <c r="P5" s="666"/>
      <c r="Q5" s="667"/>
      <c r="R5" s="668">
        <v>19919128</v>
      </c>
      <c r="S5" s="669"/>
      <c r="T5" s="669"/>
      <c r="U5" s="669"/>
      <c r="V5" s="669"/>
      <c r="W5" s="669"/>
      <c r="X5" s="669"/>
      <c r="Y5" s="670"/>
      <c r="Z5" s="671">
        <v>25.6</v>
      </c>
      <c r="AA5" s="671"/>
      <c r="AB5" s="671"/>
      <c r="AC5" s="671"/>
      <c r="AD5" s="672">
        <v>19114066</v>
      </c>
      <c r="AE5" s="672"/>
      <c r="AF5" s="672"/>
      <c r="AG5" s="672"/>
      <c r="AH5" s="672"/>
      <c r="AI5" s="672"/>
      <c r="AJ5" s="672"/>
      <c r="AK5" s="672"/>
      <c r="AL5" s="673">
        <v>46.4</v>
      </c>
      <c r="AM5" s="674"/>
      <c r="AN5" s="674"/>
      <c r="AO5" s="675"/>
      <c r="AP5" s="665" t="s">
        <v>225</v>
      </c>
      <c r="AQ5" s="666"/>
      <c r="AR5" s="666"/>
      <c r="AS5" s="666"/>
      <c r="AT5" s="666"/>
      <c r="AU5" s="666"/>
      <c r="AV5" s="666"/>
      <c r="AW5" s="666"/>
      <c r="AX5" s="666"/>
      <c r="AY5" s="666"/>
      <c r="AZ5" s="666"/>
      <c r="BA5" s="666"/>
      <c r="BB5" s="666"/>
      <c r="BC5" s="666"/>
      <c r="BD5" s="666"/>
      <c r="BE5" s="666"/>
      <c r="BF5" s="667"/>
      <c r="BG5" s="679">
        <v>19103019</v>
      </c>
      <c r="BH5" s="680"/>
      <c r="BI5" s="680"/>
      <c r="BJ5" s="680"/>
      <c r="BK5" s="680"/>
      <c r="BL5" s="680"/>
      <c r="BM5" s="680"/>
      <c r="BN5" s="681"/>
      <c r="BO5" s="682">
        <v>95.9</v>
      </c>
      <c r="BP5" s="682"/>
      <c r="BQ5" s="682"/>
      <c r="BR5" s="682"/>
      <c r="BS5" s="683">
        <v>1255772</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226</v>
      </c>
      <c r="CS5" s="662"/>
      <c r="CT5" s="662"/>
      <c r="CU5" s="662"/>
      <c r="CV5" s="662"/>
      <c r="CW5" s="662"/>
      <c r="CX5" s="662"/>
      <c r="CY5" s="663"/>
      <c r="CZ5" s="661" t="s">
        <v>218</v>
      </c>
      <c r="DA5" s="662"/>
      <c r="DB5" s="662"/>
      <c r="DC5" s="663"/>
      <c r="DD5" s="661" t="s">
        <v>227</v>
      </c>
      <c r="DE5" s="662"/>
      <c r="DF5" s="662"/>
      <c r="DG5" s="662"/>
      <c r="DH5" s="662"/>
      <c r="DI5" s="662"/>
      <c r="DJ5" s="662"/>
      <c r="DK5" s="662"/>
      <c r="DL5" s="662"/>
      <c r="DM5" s="662"/>
      <c r="DN5" s="662"/>
      <c r="DO5" s="662"/>
      <c r="DP5" s="663"/>
      <c r="DQ5" s="661" t="s">
        <v>228</v>
      </c>
      <c r="DR5" s="662"/>
      <c r="DS5" s="662"/>
      <c r="DT5" s="662"/>
      <c r="DU5" s="662"/>
      <c r="DV5" s="662"/>
      <c r="DW5" s="662"/>
      <c r="DX5" s="662"/>
      <c r="DY5" s="662"/>
      <c r="DZ5" s="662"/>
      <c r="EA5" s="662"/>
      <c r="EB5" s="662"/>
      <c r="EC5" s="663"/>
    </row>
    <row r="6" spans="2:143" ht="11.25" customHeight="1" x14ac:dyDescent="0.2">
      <c r="B6" s="676" t="s">
        <v>229</v>
      </c>
      <c r="C6" s="677"/>
      <c r="D6" s="677"/>
      <c r="E6" s="677"/>
      <c r="F6" s="677"/>
      <c r="G6" s="677"/>
      <c r="H6" s="677"/>
      <c r="I6" s="677"/>
      <c r="J6" s="677"/>
      <c r="K6" s="677"/>
      <c r="L6" s="677"/>
      <c r="M6" s="677"/>
      <c r="N6" s="677"/>
      <c r="O6" s="677"/>
      <c r="P6" s="677"/>
      <c r="Q6" s="678"/>
      <c r="R6" s="679">
        <v>576208</v>
      </c>
      <c r="S6" s="680"/>
      <c r="T6" s="680"/>
      <c r="U6" s="680"/>
      <c r="V6" s="680"/>
      <c r="W6" s="680"/>
      <c r="X6" s="680"/>
      <c r="Y6" s="681"/>
      <c r="Z6" s="682">
        <v>0.7</v>
      </c>
      <c r="AA6" s="682"/>
      <c r="AB6" s="682"/>
      <c r="AC6" s="682"/>
      <c r="AD6" s="683">
        <v>576208</v>
      </c>
      <c r="AE6" s="683"/>
      <c r="AF6" s="683"/>
      <c r="AG6" s="683"/>
      <c r="AH6" s="683"/>
      <c r="AI6" s="683"/>
      <c r="AJ6" s="683"/>
      <c r="AK6" s="683"/>
      <c r="AL6" s="684">
        <v>1.4</v>
      </c>
      <c r="AM6" s="685"/>
      <c r="AN6" s="685"/>
      <c r="AO6" s="686"/>
      <c r="AP6" s="676" t="s">
        <v>230</v>
      </c>
      <c r="AQ6" s="677"/>
      <c r="AR6" s="677"/>
      <c r="AS6" s="677"/>
      <c r="AT6" s="677"/>
      <c r="AU6" s="677"/>
      <c r="AV6" s="677"/>
      <c r="AW6" s="677"/>
      <c r="AX6" s="677"/>
      <c r="AY6" s="677"/>
      <c r="AZ6" s="677"/>
      <c r="BA6" s="677"/>
      <c r="BB6" s="677"/>
      <c r="BC6" s="677"/>
      <c r="BD6" s="677"/>
      <c r="BE6" s="677"/>
      <c r="BF6" s="678"/>
      <c r="BG6" s="679">
        <v>19103019</v>
      </c>
      <c r="BH6" s="680"/>
      <c r="BI6" s="680"/>
      <c r="BJ6" s="680"/>
      <c r="BK6" s="680"/>
      <c r="BL6" s="680"/>
      <c r="BM6" s="680"/>
      <c r="BN6" s="681"/>
      <c r="BO6" s="682">
        <v>95.9</v>
      </c>
      <c r="BP6" s="682"/>
      <c r="BQ6" s="682"/>
      <c r="BR6" s="682"/>
      <c r="BS6" s="683">
        <v>1255772</v>
      </c>
      <c r="BT6" s="683"/>
      <c r="BU6" s="683"/>
      <c r="BV6" s="683"/>
      <c r="BW6" s="683"/>
      <c r="BX6" s="683"/>
      <c r="BY6" s="683"/>
      <c r="BZ6" s="683"/>
      <c r="CA6" s="683"/>
      <c r="CB6" s="687"/>
      <c r="CD6" s="690" t="s">
        <v>231</v>
      </c>
      <c r="CE6" s="691"/>
      <c r="CF6" s="691"/>
      <c r="CG6" s="691"/>
      <c r="CH6" s="691"/>
      <c r="CI6" s="691"/>
      <c r="CJ6" s="691"/>
      <c r="CK6" s="691"/>
      <c r="CL6" s="691"/>
      <c r="CM6" s="691"/>
      <c r="CN6" s="691"/>
      <c r="CO6" s="691"/>
      <c r="CP6" s="691"/>
      <c r="CQ6" s="692"/>
      <c r="CR6" s="679">
        <v>411622</v>
      </c>
      <c r="CS6" s="680"/>
      <c r="CT6" s="680"/>
      <c r="CU6" s="680"/>
      <c r="CV6" s="680"/>
      <c r="CW6" s="680"/>
      <c r="CX6" s="680"/>
      <c r="CY6" s="681"/>
      <c r="CZ6" s="673">
        <v>0.5</v>
      </c>
      <c r="DA6" s="674"/>
      <c r="DB6" s="674"/>
      <c r="DC6" s="693"/>
      <c r="DD6" s="688" t="s">
        <v>232</v>
      </c>
      <c r="DE6" s="680"/>
      <c r="DF6" s="680"/>
      <c r="DG6" s="680"/>
      <c r="DH6" s="680"/>
      <c r="DI6" s="680"/>
      <c r="DJ6" s="680"/>
      <c r="DK6" s="680"/>
      <c r="DL6" s="680"/>
      <c r="DM6" s="680"/>
      <c r="DN6" s="680"/>
      <c r="DO6" s="680"/>
      <c r="DP6" s="681"/>
      <c r="DQ6" s="688">
        <v>411622</v>
      </c>
      <c r="DR6" s="680"/>
      <c r="DS6" s="680"/>
      <c r="DT6" s="680"/>
      <c r="DU6" s="680"/>
      <c r="DV6" s="680"/>
      <c r="DW6" s="680"/>
      <c r="DX6" s="680"/>
      <c r="DY6" s="680"/>
      <c r="DZ6" s="680"/>
      <c r="EA6" s="680"/>
      <c r="EB6" s="680"/>
      <c r="EC6" s="689"/>
    </row>
    <row r="7" spans="2:143" ht="11.25" customHeight="1" x14ac:dyDescent="0.2">
      <c r="B7" s="676" t="s">
        <v>233</v>
      </c>
      <c r="C7" s="677"/>
      <c r="D7" s="677"/>
      <c r="E7" s="677"/>
      <c r="F7" s="677"/>
      <c r="G7" s="677"/>
      <c r="H7" s="677"/>
      <c r="I7" s="677"/>
      <c r="J7" s="677"/>
      <c r="K7" s="677"/>
      <c r="L7" s="677"/>
      <c r="M7" s="677"/>
      <c r="N7" s="677"/>
      <c r="O7" s="677"/>
      <c r="P7" s="677"/>
      <c r="Q7" s="678"/>
      <c r="R7" s="679">
        <v>30353</v>
      </c>
      <c r="S7" s="680"/>
      <c r="T7" s="680"/>
      <c r="U7" s="680"/>
      <c r="V7" s="680"/>
      <c r="W7" s="680"/>
      <c r="X7" s="680"/>
      <c r="Y7" s="681"/>
      <c r="Z7" s="682">
        <v>0</v>
      </c>
      <c r="AA7" s="682"/>
      <c r="AB7" s="682"/>
      <c r="AC7" s="682"/>
      <c r="AD7" s="683">
        <v>30353</v>
      </c>
      <c r="AE7" s="683"/>
      <c r="AF7" s="683"/>
      <c r="AG7" s="683"/>
      <c r="AH7" s="683"/>
      <c r="AI7" s="683"/>
      <c r="AJ7" s="683"/>
      <c r="AK7" s="683"/>
      <c r="AL7" s="684">
        <v>0.1</v>
      </c>
      <c r="AM7" s="685"/>
      <c r="AN7" s="685"/>
      <c r="AO7" s="686"/>
      <c r="AP7" s="676" t="s">
        <v>234</v>
      </c>
      <c r="AQ7" s="677"/>
      <c r="AR7" s="677"/>
      <c r="AS7" s="677"/>
      <c r="AT7" s="677"/>
      <c r="AU7" s="677"/>
      <c r="AV7" s="677"/>
      <c r="AW7" s="677"/>
      <c r="AX7" s="677"/>
      <c r="AY7" s="677"/>
      <c r="AZ7" s="677"/>
      <c r="BA7" s="677"/>
      <c r="BB7" s="677"/>
      <c r="BC7" s="677"/>
      <c r="BD7" s="677"/>
      <c r="BE7" s="677"/>
      <c r="BF7" s="678"/>
      <c r="BG7" s="679">
        <v>8293603</v>
      </c>
      <c r="BH7" s="680"/>
      <c r="BI7" s="680"/>
      <c r="BJ7" s="680"/>
      <c r="BK7" s="680"/>
      <c r="BL7" s="680"/>
      <c r="BM7" s="680"/>
      <c r="BN7" s="681"/>
      <c r="BO7" s="682">
        <v>41.6</v>
      </c>
      <c r="BP7" s="682"/>
      <c r="BQ7" s="682"/>
      <c r="BR7" s="682"/>
      <c r="BS7" s="683">
        <v>156586</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6300955</v>
      </c>
      <c r="CS7" s="680"/>
      <c r="CT7" s="680"/>
      <c r="CU7" s="680"/>
      <c r="CV7" s="680"/>
      <c r="CW7" s="680"/>
      <c r="CX7" s="680"/>
      <c r="CY7" s="681"/>
      <c r="CZ7" s="682">
        <v>8.1999999999999993</v>
      </c>
      <c r="DA7" s="682"/>
      <c r="DB7" s="682"/>
      <c r="DC7" s="682"/>
      <c r="DD7" s="688">
        <v>150546</v>
      </c>
      <c r="DE7" s="680"/>
      <c r="DF7" s="680"/>
      <c r="DG7" s="680"/>
      <c r="DH7" s="680"/>
      <c r="DI7" s="680"/>
      <c r="DJ7" s="680"/>
      <c r="DK7" s="680"/>
      <c r="DL7" s="680"/>
      <c r="DM7" s="680"/>
      <c r="DN7" s="680"/>
      <c r="DO7" s="680"/>
      <c r="DP7" s="681"/>
      <c r="DQ7" s="688">
        <v>5285852</v>
      </c>
      <c r="DR7" s="680"/>
      <c r="DS7" s="680"/>
      <c r="DT7" s="680"/>
      <c r="DU7" s="680"/>
      <c r="DV7" s="680"/>
      <c r="DW7" s="680"/>
      <c r="DX7" s="680"/>
      <c r="DY7" s="680"/>
      <c r="DZ7" s="680"/>
      <c r="EA7" s="680"/>
      <c r="EB7" s="680"/>
      <c r="EC7" s="689"/>
    </row>
    <row r="8" spans="2:143" ht="11.25" customHeight="1" x14ac:dyDescent="0.2">
      <c r="B8" s="676" t="s">
        <v>236</v>
      </c>
      <c r="C8" s="677"/>
      <c r="D8" s="677"/>
      <c r="E8" s="677"/>
      <c r="F8" s="677"/>
      <c r="G8" s="677"/>
      <c r="H8" s="677"/>
      <c r="I8" s="677"/>
      <c r="J8" s="677"/>
      <c r="K8" s="677"/>
      <c r="L8" s="677"/>
      <c r="M8" s="677"/>
      <c r="N8" s="677"/>
      <c r="O8" s="677"/>
      <c r="P8" s="677"/>
      <c r="Q8" s="678"/>
      <c r="R8" s="679">
        <v>28621</v>
      </c>
      <c r="S8" s="680"/>
      <c r="T8" s="680"/>
      <c r="U8" s="680"/>
      <c r="V8" s="680"/>
      <c r="W8" s="680"/>
      <c r="X8" s="680"/>
      <c r="Y8" s="681"/>
      <c r="Z8" s="682">
        <v>0</v>
      </c>
      <c r="AA8" s="682"/>
      <c r="AB8" s="682"/>
      <c r="AC8" s="682"/>
      <c r="AD8" s="683">
        <v>28621</v>
      </c>
      <c r="AE8" s="683"/>
      <c r="AF8" s="683"/>
      <c r="AG8" s="683"/>
      <c r="AH8" s="683"/>
      <c r="AI8" s="683"/>
      <c r="AJ8" s="683"/>
      <c r="AK8" s="683"/>
      <c r="AL8" s="684">
        <v>0.1</v>
      </c>
      <c r="AM8" s="685"/>
      <c r="AN8" s="685"/>
      <c r="AO8" s="686"/>
      <c r="AP8" s="676" t="s">
        <v>237</v>
      </c>
      <c r="AQ8" s="677"/>
      <c r="AR8" s="677"/>
      <c r="AS8" s="677"/>
      <c r="AT8" s="677"/>
      <c r="AU8" s="677"/>
      <c r="AV8" s="677"/>
      <c r="AW8" s="677"/>
      <c r="AX8" s="677"/>
      <c r="AY8" s="677"/>
      <c r="AZ8" s="677"/>
      <c r="BA8" s="677"/>
      <c r="BB8" s="677"/>
      <c r="BC8" s="677"/>
      <c r="BD8" s="677"/>
      <c r="BE8" s="677"/>
      <c r="BF8" s="678"/>
      <c r="BG8" s="679">
        <v>277269</v>
      </c>
      <c r="BH8" s="680"/>
      <c r="BI8" s="680"/>
      <c r="BJ8" s="680"/>
      <c r="BK8" s="680"/>
      <c r="BL8" s="680"/>
      <c r="BM8" s="680"/>
      <c r="BN8" s="681"/>
      <c r="BO8" s="682">
        <v>1.4</v>
      </c>
      <c r="BP8" s="682"/>
      <c r="BQ8" s="682"/>
      <c r="BR8" s="682"/>
      <c r="BS8" s="688" t="s">
        <v>232</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32329952</v>
      </c>
      <c r="CS8" s="680"/>
      <c r="CT8" s="680"/>
      <c r="CU8" s="680"/>
      <c r="CV8" s="680"/>
      <c r="CW8" s="680"/>
      <c r="CX8" s="680"/>
      <c r="CY8" s="681"/>
      <c r="CZ8" s="682">
        <v>41.9</v>
      </c>
      <c r="DA8" s="682"/>
      <c r="DB8" s="682"/>
      <c r="DC8" s="682"/>
      <c r="DD8" s="688">
        <v>622655</v>
      </c>
      <c r="DE8" s="680"/>
      <c r="DF8" s="680"/>
      <c r="DG8" s="680"/>
      <c r="DH8" s="680"/>
      <c r="DI8" s="680"/>
      <c r="DJ8" s="680"/>
      <c r="DK8" s="680"/>
      <c r="DL8" s="680"/>
      <c r="DM8" s="680"/>
      <c r="DN8" s="680"/>
      <c r="DO8" s="680"/>
      <c r="DP8" s="681"/>
      <c r="DQ8" s="688">
        <v>13603237</v>
      </c>
      <c r="DR8" s="680"/>
      <c r="DS8" s="680"/>
      <c r="DT8" s="680"/>
      <c r="DU8" s="680"/>
      <c r="DV8" s="680"/>
      <c r="DW8" s="680"/>
      <c r="DX8" s="680"/>
      <c r="DY8" s="680"/>
      <c r="DZ8" s="680"/>
      <c r="EA8" s="680"/>
      <c r="EB8" s="680"/>
      <c r="EC8" s="689"/>
    </row>
    <row r="9" spans="2:143" ht="11.25" customHeight="1" x14ac:dyDescent="0.2">
      <c r="B9" s="676" t="s">
        <v>239</v>
      </c>
      <c r="C9" s="677"/>
      <c r="D9" s="677"/>
      <c r="E9" s="677"/>
      <c r="F9" s="677"/>
      <c r="G9" s="677"/>
      <c r="H9" s="677"/>
      <c r="I9" s="677"/>
      <c r="J9" s="677"/>
      <c r="K9" s="677"/>
      <c r="L9" s="677"/>
      <c r="M9" s="677"/>
      <c r="N9" s="677"/>
      <c r="O9" s="677"/>
      <c r="P9" s="677"/>
      <c r="Q9" s="678"/>
      <c r="R9" s="679">
        <v>22936</v>
      </c>
      <c r="S9" s="680"/>
      <c r="T9" s="680"/>
      <c r="U9" s="680"/>
      <c r="V9" s="680"/>
      <c r="W9" s="680"/>
      <c r="X9" s="680"/>
      <c r="Y9" s="681"/>
      <c r="Z9" s="682">
        <v>0</v>
      </c>
      <c r="AA9" s="682"/>
      <c r="AB9" s="682"/>
      <c r="AC9" s="682"/>
      <c r="AD9" s="683">
        <v>22936</v>
      </c>
      <c r="AE9" s="683"/>
      <c r="AF9" s="683"/>
      <c r="AG9" s="683"/>
      <c r="AH9" s="683"/>
      <c r="AI9" s="683"/>
      <c r="AJ9" s="683"/>
      <c r="AK9" s="683"/>
      <c r="AL9" s="684">
        <v>0.1</v>
      </c>
      <c r="AM9" s="685"/>
      <c r="AN9" s="685"/>
      <c r="AO9" s="686"/>
      <c r="AP9" s="676" t="s">
        <v>240</v>
      </c>
      <c r="AQ9" s="677"/>
      <c r="AR9" s="677"/>
      <c r="AS9" s="677"/>
      <c r="AT9" s="677"/>
      <c r="AU9" s="677"/>
      <c r="AV9" s="677"/>
      <c r="AW9" s="677"/>
      <c r="AX9" s="677"/>
      <c r="AY9" s="677"/>
      <c r="AZ9" s="677"/>
      <c r="BA9" s="677"/>
      <c r="BB9" s="677"/>
      <c r="BC9" s="677"/>
      <c r="BD9" s="677"/>
      <c r="BE9" s="677"/>
      <c r="BF9" s="678"/>
      <c r="BG9" s="679">
        <v>6830021</v>
      </c>
      <c r="BH9" s="680"/>
      <c r="BI9" s="680"/>
      <c r="BJ9" s="680"/>
      <c r="BK9" s="680"/>
      <c r="BL9" s="680"/>
      <c r="BM9" s="680"/>
      <c r="BN9" s="681"/>
      <c r="BO9" s="682">
        <v>34.299999999999997</v>
      </c>
      <c r="BP9" s="682"/>
      <c r="BQ9" s="682"/>
      <c r="BR9" s="682"/>
      <c r="BS9" s="688" t="s">
        <v>232</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5521602</v>
      </c>
      <c r="CS9" s="680"/>
      <c r="CT9" s="680"/>
      <c r="CU9" s="680"/>
      <c r="CV9" s="680"/>
      <c r="CW9" s="680"/>
      <c r="CX9" s="680"/>
      <c r="CY9" s="681"/>
      <c r="CZ9" s="682">
        <v>7.2</v>
      </c>
      <c r="DA9" s="682"/>
      <c r="DB9" s="682"/>
      <c r="DC9" s="682"/>
      <c r="DD9" s="688">
        <v>121330</v>
      </c>
      <c r="DE9" s="680"/>
      <c r="DF9" s="680"/>
      <c r="DG9" s="680"/>
      <c r="DH9" s="680"/>
      <c r="DI9" s="680"/>
      <c r="DJ9" s="680"/>
      <c r="DK9" s="680"/>
      <c r="DL9" s="680"/>
      <c r="DM9" s="680"/>
      <c r="DN9" s="680"/>
      <c r="DO9" s="680"/>
      <c r="DP9" s="681"/>
      <c r="DQ9" s="688">
        <v>4809230</v>
      </c>
      <c r="DR9" s="680"/>
      <c r="DS9" s="680"/>
      <c r="DT9" s="680"/>
      <c r="DU9" s="680"/>
      <c r="DV9" s="680"/>
      <c r="DW9" s="680"/>
      <c r="DX9" s="680"/>
      <c r="DY9" s="680"/>
      <c r="DZ9" s="680"/>
      <c r="EA9" s="680"/>
      <c r="EB9" s="680"/>
      <c r="EC9" s="689"/>
    </row>
    <row r="10" spans="2:143" ht="11.25" customHeight="1" x14ac:dyDescent="0.2">
      <c r="B10" s="676" t="s">
        <v>242</v>
      </c>
      <c r="C10" s="677"/>
      <c r="D10" s="677"/>
      <c r="E10" s="677"/>
      <c r="F10" s="677"/>
      <c r="G10" s="677"/>
      <c r="H10" s="677"/>
      <c r="I10" s="677"/>
      <c r="J10" s="677"/>
      <c r="K10" s="677"/>
      <c r="L10" s="677"/>
      <c r="M10" s="677"/>
      <c r="N10" s="677"/>
      <c r="O10" s="677"/>
      <c r="P10" s="677"/>
      <c r="Q10" s="678"/>
      <c r="R10" s="679" t="s">
        <v>232</v>
      </c>
      <c r="S10" s="680"/>
      <c r="T10" s="680"/>
      <c r="U10" s="680"/>
      <c r="V10" s="680"/>
      <c r="W10" s="680"/>
      <c r="X10" s="680"/>
      <c r="Y10" s="681"/>
      <c r="Z10" s="682" t="s">
        <v>232</v>
      </c>
      <c r="AA10" s="682"/>
      <c r="AB10" s="682"/>
      <c r="AC10" s="682"/>
      <c r="AD10" s="683" t="s">
        <v>243</v>
      </c>
      <c r="AE10" s="683"/>
      <c r="AF10" s="683"/>
      <c r="AG10" s="683"/>
      <c r="AH10" s="683"/>
      <c r="AI10" s="683"/>
      <c r="AJ10" s="683"/>
      <c r="AK10" s="683"/>
      <c r="AL10" s="684" t="s">
        <v>232</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393601</v>
      </c>
      <c r="BH10" s="680"/>
      <c r="BI10" s="680"/>
      <c r="BJ10" s="680"/>
      <c r="BK10" s="680"/>
      <c r="BL10" s="680"/>
      <c r="BM10" s="680"/>
      <c r="BN10" s="681"/>
      <c r="BO10" s="682">
        <v>2</v>
      </c>
      <c r="BP10" s="682"/>
      <c r="BQ10" s="682"/>
      <c r="BR10" s="682"/>
      <c r="BS10" s="688" t="s">
        <v>232</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v>53309</v>
      </c>
      <c r="CS10" s="680"/>
      <c r="CT10" s="680"/>
      <c r="CU10" s="680"/>
      <c r="CV10" s="680"/>
      <c r="CW10" s="680"/>
      <c r="CX10" s="680"/>
      <c r="CY10" s="681"/>
      <c r="CZ10" s="682">
        <v>0.1</v>
      </c>
      <c r="DA10" s="682"/>
      <c r="DB10" s="682"/>
      <c r="DC10" s="682"/>
      <c r="DD10" s="688" t="s">
        <v>232</v>
      </c>
      <c r="DE10" s="680"/>
      <c r="DF10" s="680"/>
      <c r="DG10" s="680"/>
      <c r="DH10" s="680"/>
      <c r="DI10" s="680"/>
      <c r="DJ10" s="680"/>
      <c r="DK10" s="680"/>
      <c r="DL10" s="680"/>
      <c r="DM10" s="680"/>
      <c r="DN10" s="680"/>
      <c r="DO10" s="680"/>
      <c r="DP10" s="681"/>
      <c r="DQ10" s="688">
        <v>53297</v>
      </c>
      <c r="DR10" s="680"/>
      <c r="DS10" s="680"/>
      <c r="DT10" s="680"/>
      <c r="DU10" s="680"/>
      <c r="DV10" s="680"/>
      <c r="DW10" s="680"/>
      <c r="DX10" s="680"/>
      <c r="DY10" s="680"/>
      <c r="DZ10" s="680"/>
      <c r="EA10" s="680"/>
      <c r="EB10" s="680"/>
      <c r="EC10" s="689"/>
    </row>
    <row r="11" spans="2:143" ht="11.25" customHeight="1" x14ac:dyDescent="0.2">
      <c r="B11" s="676" t="s">
        <v>246</v>
      </c>
      <c r="C11" s="677"/>
      <c r="D11" s="677"/>
      <c r="E11" s="677"/>
      <c r="F11" s="677"/>
      <c r="G11" s="677"/>
      <c r="H11" s="677"/>
      <c r="I11" s="677"/>
      <c r="J11" s="677"/>
      <c r="K11" s="677"/>
      <c r="L11" s="677"/>
      <c r="M11" s="677"/>
      <c r="N11" s="677"/>
      <c r="O11" s="677"/>
      <c r="P11" s="677"/>
      <c r="Q11" s="678"/>
      <c r="R11" s="679" t="s">
        <v>232</v>
      </c>
      <c r="S11" s="680"/>
      <c r="T11" s="680"/>
      <c r="U11" s="680"/>
      <c r="V11" s="680"/>
      <c r="W11" s="680"/>
      <c r="X11" s="680"/>
      <c r="Y11" s="681"/>
      <c r="Z11" s="682" t="s">
        <v>232</v>
      </c>
      <c r="AA11" s="682"/>
      <c r="AB11" s="682"/>
      <c r="AC11" s="682"/>
      <c r="AD11" s="683" t="s">
        <v>232</v>
      </c>
      <c r="AE11" s="683"/>
      <c r="AF11" s="683"/>
      <c r="AG11" s="683"/>
      <c r="AH11" s="683"/>
      <c r="AI11" s="683"/>
      <c r="AJ11" s="683"/>
      <c r="AK11" s="683"/>
      <c r="AL11" s="684" t="s">
        <v>232</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792712</v>
      </c>
      <c r="BH11" s="680"/>
      <c r="BI11" s="680"/>
      <c r="BJ11" s="680"/>
      <c r="BK11" s="680"/>
      <c r="BL11" s="680"/>
      <c r="BM11" s="680"/>
      <c r="BN11" s="681"/>
      <c r="BO11" s="682">
        <v>4</v>
      </c>
      <c r="BP11" s="682"/>
      <c r="BQ11" s="682"/>
      <c r="BR11" s="682"/>
      <c r="BS11" s="688">
        <v>156586</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1949342</v>
      </c>
      <c r="CS11" s="680"/>
      <c r="CT11" s="680"/>
      <c r="CU11" s="680"/>
      <c r="CV11" s="680"/>
      <c r="CW11" s="680"/>
      <c r="CX11" s="680"/>
      <c r="CY11" s="681"/>
      <c r="CZ11" s="682">
        <v>2.5</v>
      </c>
      <c r="DA11" s="682"/>
      <c r="DB11" s="682"/>
      <c r="DC11" s="682"/>
      <c r="DD11" s="688">
        <v>671407</v>
      </c>
      <c r="DE11" s="680"/>
      <c r="DF11" s="680"/>
      <c r="DG11" s="680"/>
      <c r="DH11" s="680"/>
      <c r="DI11" s="680"/>
      <c r="DJ11" s="680"/>
      <c r="DK11" s="680"/>
      <c r="DL11" s="680"/>
      <c r="DM11" s="680"/>
      <c r="DN11" s="680"/>
      <c r="DO11" s="680"/>
      <c r="DP11" s="681"/>
      <c r="DQ11" s="688">
        <v>990426</v>
      </c>
      <c r="DR11" s="680"/>
      <c r="DS11" s="680"/>
      <c r="DT11" s="680"/>
      <c r="DU11" s="680"/>
      <c r="DV11" s="680"/>
      <c r="DW11" s="680"/>
      <c r="DX11" s="680"/>
      <c r="DY11" s="680"/>
      <c r="DZ11" s="680"/>
      <c r="EA11" s="680"/>
      <c r="EB11" s="680"/>
      <c r="EC11" s="689"/>
    </row>
    <row r="12" spans="2:143" ht="11.25" customHeight="1" x14ac:dyDescent="0.2">
      <c r="B12" s="676" t="s">
        <v>249</v>
      </c>
      <c r="C12" s="677"/>
      <c r="D12" s="677"/>
      <c r="E12" s="677"/>
      <c r="F12" s="677"/>
      <c r="G12" s="677"/>
      <c r="H12" s="677"/>
      <c r="I12" s="677"/>
      <c r="J12" s="677"/>
      <c r="K12" s="677"/>
      <c r="L12" s="677"/>
      <c r="M12" s="677"/>
      <c r="N12" s="677"/>
      <c r="O12" s="677"/>
      <c r="P12" s="677"/>
      <c r="Q12" s="678"/>
      <c r="R12" s="679">
        <v>3419296</v>
      </c>
      <c r="S12" s="680"/>
      <c r="T12" s="680"/>
      <c r="U12" s="680"/>
      <c r="V12" s="680"/>
      <c r="W12" s="680"/>
      <c r="X12" s="680"/>
      <c r="Y12" s="681"/>
      <c r="Z12" s="682">
        <v>4.4000000000000004</v>
      </c>
      <c r="AA12" s="682"/>
      <c r="AB12" s="682"/>
      <c r="AC12" s="682"/>
      <c r="AD12" s="683">
        <v>3419296</v>
      </c>
      <c r="AE12" s="683"/>
      <c r="AF12" s="683"/>
      <c r="AG12" s="683"/>
      <c r="AH12" s="683"/>
      <c r="AI12" s="683"/>
      <c r="AJ12" s="683"/>
      <c r="AK12" s="683"/>
      <c r="AL12" s="684">
        <v>8.3000000000000007</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8984230</v>
      </c>
      <c r="BH12" s="680"/>
      <c r="BI12" s="680"/>
      <c r="BJ12" s="680"/>
      <c r="BK12" s="680"/>
      <c r="BL12" s="680"/>
      <c r="BM12" s="680"/>
      <c r="BN12" s="681"/>
      <c r="BO12" s="682">
        <v>45.1</v>
      </c>
      <c r="BP12" s="682"/>
      <c r="BQ12" s="682"/>
      <c r="BR12" s="682"/>
      <c r="BS12" s="688">
        <v>1099186</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2488882</v>
      </c>
      <c r="CS12" s="680"/>
      <c r="CT12" s="680"/>
      <c r="CU12" s="680"/>
      <c r="CV12" s="680"/>
      <c r="CW12" s="680"/>
      <c r="CX12" s="680"/>
      <c r="CY12" s="681"/>
      <c r="CZ12" s="682">
        <v>3.2</v>
      </c>
      <c r="DA12" s="682"/>
      <c r="DB12" s="682"/>
      <c r="DC12" s="682"/>
      <c r="DD12" s="688">
        <v>110755</v>
      </c>
      <c r="DE12" s="680"/>
      <c r="DF12" s="680"/>
      <c r="DG12" s="680"/>
      <c r="DH12" s="680"/>
      <c r="DI12" s="680"/>
      <c r="DJ12" s="680"/>
      <c r="DK12" s="680"/>
      <c r="DL12" s="680"/>
      <c r="DM12" s="680"/>
      <c r="DN12" s="680"/>
      <c r="DO12" s="680"/>
      <c r="DP12" s="681"/>
      <c r="DQ12" s="688">
        <v>1150830</v>
      </c>
      <c r="DR12" s="680"/>
      <c r="DS12" s="680"/>
      <c r="DT12" s="680"/>
      <c r="DU12" s="680"/>
      <c r="DV12" s="680"/>
      <c r="DW12" s="680"/>
      <c r="DX12" s="680"/>
      <c r="DY12" s="680"/>
      <c r="DZ12" s="680"/>
      <c r="EA12" s="680"/>
      <c r="EB12" s="680"/>
      <c r="EC12" s="689"/>
    </row>
    <row r="13" spans="2:143" ht="11.25" customHeight="1" x14ac:dyDescent="0.2">
      <c r="B13" s="676" t="s">
        <v>252</v>
      </c>
      <c r="C13" s="677"/>
      <c r="D13" s="677"/>
      <c r="E13" s="677"/>
      <c r="F13" s="677"/>
      <c r="G13" s="677"/>
      <c r="H13" s="677"/>
      <c r="I13" s="677"/>
      <c r="J13" s="677"/>
      <c r="K13" s="677"/>
      <c r="L13" s="677"/>
      <c r="M13" s="677"/>
      <c r="N13" s="677"/>
      <c r="O13" s="677"/>
      <c r="P13" s="677"/>
      <c r="Q13" s="678"/>
      <c r="R13" s="679">
        <v>7715</v>
      </c>
      <c r="S13" s="680"/>
      <c r="T13" s="680"/>
      <c r="U13" s="680"/>
      <c r="V13" s="680"/>
      <c r="W13" s="680"/>
      <c r="X13" s="680"/>
      <c r="Y13" s="681"/>
      <c r="Z13" s="682">
        <v>0</v>
      </c>
      <c r="AA13" s="682"/>
      <c r="AB13" s="682"/>
      <c r="AC13" s="682"/>
      <c r="AD13" s="683">
        <v>7715</v>
      </c>
      <c r="AE13" s="683"/>
      <c r="AF13" s="683"/>
      <c r="AG13" s="683"/>
      <c r="AH13" s="683"/>
      <c r="AI13" s="683"/>
      <c r="AJ13" s="683"/>
      <c r="AK13" s="683"/>
      <c r="AL13" s="684">
        <v>0</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8942727</v>
      </c>
      <c r="BH13" s="680"/>
      <c r="BI13" s="680"/>
      <c r="BJ13" s="680"/>
      <c r="BK13" s="680"/>
      <c r="BL13" s="680"/>
      <c r="BM13" s="680"/>
      <c r="BN13" s="681"/>
      <c r="BO13" s="682">
        <v>44.9</v>
      </c>
      <c r="BP13" s="682"/>
      <c r="BQ13" s="682"/>
      <c r="BR13" s="682"/>
      <c r="BS13" s="688">
        <v>1099186</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10163656</v>
      </c>
      <c r="CS13" s="680"/>
      <c r="CT13" s="680"/>
      <c r="CU13" s="680"/>
      <c r="CV13" s="680"/>
      <c r="CW13" s="680"/>
      <c r="CX13" s="680"/>
      <c r="CY13" s="681"/>
      <c r="CZ13" s="682">
        <v>13.2</v>
      </c>
      <c r="DA13" s="682"/>
      <c r="DB13" s="682"/>
      <c r="DC13" s="682"/>
      <c r="DD13" s="688">
        <v>4107402</v>
      </c>
      <c r="DE13" s="680"/>
      <c r="DF13" s="680"/>
      <c r="DG13" s="680"/>
      <c r="DH13" s="680"/>
      <c r="DI13" s="680"/>
      <c r="DJ13" s="680"/>
      <c r="DK13" s="680"/>
      <c r="DL13" s="680"/>
      <c r="DM13" s="680"/>
      <c r="DN13" s="680"/>
      <c r="DO13" s="680"/>
      <c r="DP13" s="681"/>
      <c r="DQ13" s="688">
        <v>5326702</v>
      </c>
      <c r="DR13" s="680"/>
      <c r="DS13" s="680"/>
      <c r="DT13" s="680"/>
      <c r="DU13" s="680"/>
      <c r="DV13" s="680"/>
      <c r="DW13" s="680"/>
      <c r="DX13" s="680"/>
      <c r="DY13" s="680"/>
      <c r="DZ13" s="680"/>
      <c r="EA13" s="680"/>
      <c r="EB13" s="680"/>
      <c r="EC13" s="689"/>
    </row>
    <row r="14" spans="2:143" ht="11.25" customHeight="1" x14ac:dyDescent="0.2">
      <c r="B14" s="676" t="s">
        <v>255</v>
      </c>
      <c r="C14" s="677"/>
      <c r="D14" s="677"/>
      <c r="E14" s="677"/>
      <c r="F14" s="677"/>
      <c r="G14" s="677"/>
      <c r="H14" s="677"/>
      <c r="I14" s="677"/>
      <c r="J14" s="677"/>
      <c r="K14" s="677"/>
      <c r="L14" s="677"/>
      <c r="M14" s="677"/>
      <c r="N14" s="677"/>
      <c r="O14" s="677"/>
      <c r="P14" s="677"/>
      <c r="Q14" s="678"/>
      <c r="R14" s="679" t="s">
        <v>232</v>
      </c>
      <c r="S14" s="680"/>
      <c r="T14" s="680"/>
      <c r="U14" s="680"/>
      <c r="V14" s="680"/>
      <c r="W14" s="680"/>
      <c r="X14" s="680"/>
      <c r="Y14" s="681"/>
      <c r="Z14" s="682" t="s">
        <v>232</v>
      </c>
      <c r="AA14" s="682"/>
      <c r="AB14" s="682"/>
      <c r="AC14" s="682"/>
      <c r="AD14" s="683" t="s">
        <v>243</v>
      </c>
      <c r="AE14" s="683"/>
      <c r="AF14" s="683"/>
      <c r="AG14" s="683"/>
      <c r="AH14" s="683"/>
      <c r="AI14" s="683"/>
      <c r="AJ14" s="683"/>
      <c r="AK14" s="683"/>
      <c r="AL14" s="684" t="s">
        <v>232</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513667</v>
      </c>
      <c r="BH14" s="680"/>
      <c r="BI14" s="680"/>
      <c r="BJ14" s="680"/>
      <c r="BK14" s="680"/>
      <c r="BL14" s="680"/>
      <c r="BM14" s="680"/>
      <c r="BN14" s="681"/>
      <c r="BO14" s="682">
        <v>2.6</v>
      </c>
      <c r="BP14" s="682"/>
      <c r="BQ14" s="682"/>
      <c r="BR14" s="682"/>
      <c r="BS14" s="688" t="s">
        <v>232</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2397618</v>
      </c>
      <c r="CS14" s="680"/>
      <c r="CT14" s="680"/>
      <c r="CU14" s="680"/>
      <c r="CV14" s="680"/>
      <c r="CW14" s="680"/>
      <c r="CX14" s="680"/>
      <c r="CY14" s="681"/>
      <c r="CZ14" s="682">
        <v>3.1</v>
      </c>
      <c r="DA14" s="682"/>
      <c r="DB14" s="682"/>
      <c r="DC14" s="682"/>
      <c r="DD14" s="688">
        <v>77033</v>
      </c>
      <c r="DE14" s="680"/>
      <c r="DF14" s="680"/>
      <c r="DG14" s="680"/>
      <c r="DH14" s="680"/>
      <c r="DI14" s="680"/>
      <c r="DJ14" s="680"/>
      <c r="DK14" s="680"/>
      <c r="DL14" s="680"/>
      <c r="DM14" s="680"/>
      <c r="DN14" s="680"/>
      <c r="DO14" s="680"/>
      <c r="DP14" s="681"/>
      <c r="DQ14" s="688">
        <v>2281416</v>
      </c>
      <c r="DR14" s="680"/>
      <c r="DS14" s="680"/>
      <c r="DT14" s="680"/>
      <c r="DU14" s="680"/>
      <c r="DV14" s="680"/>
      <c r="DW14" s="680"/>
      <c r="DX14" s="680"/>
      <c r="DY14" s="680"/>
      <c r="DZ14" s="680"/>
      <c r="EA14" s="680"/>
      <c r="EB14" s="680"/>
      <c r="EC14" s="689"/>
    </row>
    <row r="15" spans="2:143" ht="11.25" customHeight="1" x14ac:dyDescent="0.2">
      <c r="B15" s="676" t="s">
        <v>258</v>
      </c>
      <c r="C15" s="677"/>
      <c r="D15" s="677"/>
      <c r="E15" s="677"/>
      <c r="F15" s="677"/>
      <c r="G15" s="677"/>
      <c r="H15" s="677"/>
      <c r="I15" s="677"/>
      <c r="J15" s="677"/>
      <c r="K15" s="677"/>
      <c r="L15" s="677"/>
      <c r="M15" s="677"/>
      <c r="N15" s="677"/>
      <c r="O15" s="677"/>
      <c r="P15" s="677"/>
      <c r="Q15" s="678"/>
      <c r="R15" s="679">
        <v>140983</v>
      </c>
      <c r="S15" s="680"/>
      <c r="T15" s="680"/>
      <c r="U15" s="680"/>
      <c r="V15" s="680"/>
      <c r="W15" s="680"/>
      <c r="X15" s="680"/>
      <c r="Y15" s="681"/>
      <c r="Z15" s="682">
        <v>0.2</v>
      </c>
      <c r="AA15" s="682"/>
      <c r="AB15" s="682"/>
      <c r="AC15" s="682"/>
      <c r="AD15" s="683">
        <v>140983</v>
      </c>
      <c r="AE15" s="683"/>
      <c r="AF15" s="683"/>
      <c r="AG15" s="683"/>
      <c r="AH15" s="683"/>
      <c r="AI15" s="683"/>
      <c r="AJ15" s="683"/>
      <c r="AK15" s="683"/>
      <c r="AL15" s="684">
        <v>0.3</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1311519</v>
      </c>
      <c r="BH15" s="680"/>
      <c r="BI15" s="680"/>
      <c r="BJ15" s="680"/>
      <c r="BK15" s="680"/>
      <c r="BL15" s="680"/>
      <c r="BM15" s="680"/>
      <c r="BN15" s="681"/>
      <c r="BO15" s="682">
        <v>6.6</v>
      </c>
      <c r="BP15" s="682"/>
      <c r="BQ15" s="682"/>
      <c r="BR15" s="682"/>
      <c r="BS15" s="688" t="s">
        <v>232</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7125829</v>
      </c>
      <c r="CS15" s="680"/>
      <c r="CT15" s="680"/>
      <c r="CU15" s="680"/>
      <c r="CV15" s="680"/>
      <c r="CW15" s="680"/>
      <c r="CX15" s="680"/>
      <c r="CY15" s="681"/>
      <c r="CZ15" s="682">
        <v>9.1999999999999993</v>
      </c>
      <c r="DA15" s="682"/>
      <c r="DB15" s="682"/>
      <c r="DC15" s="682"/>
      <c r="DD15" s="688">
        <v>1199810</v>
      </c>
      <c r="DE15" s="680"/>
      <c r="DF15" s="680"/>
      <c r="DG15" s="680"/>
      <c r="DH15" s="680"/>
      <c r="DI15" s="680"/>
      <c r="DJ15" s="680"/>
      <c r="DK15" s="680"/>
      <c r="DL15" s="680"/>
      <c r="DM15" s="680"/>
      <c r="DN15" s="680"/>
      <c r="DO15" s="680"/>
      <c r="DP15" s="681"/>
      <c r="DQ15" s="688">
        <v>5045121</v>
      </c>
      <c r="DR15" s="680"/>
      <c r="DS15" s="680"/>
      <c r="DT15" s="680"/>
      <c r="DU15" s="680"/>
      <c r="DV15" s="680"/>
      <c r="DW15" s="680"/>
      <c r="DX15" s="680"/>
      <c r="DY15" s="680"/>
      <c r="DZ15" s="680"/>
      <c r="EA15" s="680"/>
      <c r="EB15" s="680"/>
      <c r="EC15" s="689"/>
    </row>
    <row r="16" spans="2:143" ht="11.25" customHeight="1" x14ac:dyDescent="0.2">
      <c r="B16" s="676" t="s">
        <v>261</v>
      </c>
      <c r="C16" s="677"/>
      <c r="D16" s="677"/>
      <c r="E16" s="677"/>
      <c r="F16" s="677"/>
      <c r="G16" s="677"/>
      <c r="H16" s="677"/>
      <c r="I16" s="677"/>
      <c r="J16" s="677"/>
      <c r="K16" s="677"/>
      <c r="L16" s="677"/>
      <c r="M16" s="677"/>
      <c r="N16" s="677"/>
      <c r="O16" s="677"/>
      <c r="P16" s="677"/>
      <c r="Q16" s="678"/>
      <c r="R16" s="679" t="s">
        <v>232</v>
      </c>
      <c r="S16" s="680"/>
      <c r="T16" s="680"/>
      <c r="U16" s="680"/>
      <c r="V16" s="680"/>
      <c r="W16" s="680"/>
      <c r="X16" s="680"/>
      <c r="Y16" s="681"/>
      <c r="Z16" s="682" t="s">
        <v>243</v>
      </c>
      <c r="AA16" s="682"/>
      <c r="AB16" s="682"/>
      <c r="AC16" s="682"/>
      <c r="AD16" s="683" t="s">
        <v>232</v>
      </c>
      <c r="AE16" s="683"/>
      <c r="AF16" s="683"/>
      <c r="AG16" s="683"/>
      <c r="AH16" s="683"/>
      <c r="AI16" s="683"/>
      <c r="AJ16" s="683"/>
      <c r="AK16" s="683"/>
      <c r="AL16" s="684" t="s">
        <v>232</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232</v>
      </c>
      <c r="BH16" s="680"/>
      <c r="BI16" s="680"/>
      <c r="BJ16" s="680"/>
      <c r="BK16" s="680"/>
      <c r="BL16" s="680"/>
      <c r="BM16" s="680"/>
      <c r="BN16" s="681"/>
      <c r="BO16" s="682" t="s">
        <v>232</v>
      </c>
      <c r="BP16" s="682"/>
      <c r="BQ16" s="682"/>
      <c r="BR16" s="682"/>
      <c r="BS16" s="688" t="s">
        <v>232</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t="s">
        <v>243</v>
      </c>
      <c r="CS16" s="680"/>
      <c r="CT16" s="680"/>
      <c r="CU16" s="680"/>
      <c r="CV16" s="680"/>
      <c r="CW16" s="680"/>
      <c r="CX16" s="680"/>
      <c r="CY16" s="681"/>
      <c r="CZ16" s="682" t="s">
        <v>232</v>
      </c>
      <c r="DA16" s="682"/>
      <c r="DB16" s="682"/>
      <c r="DC16" s="682"/>
      <c r="DD16" s="688" t="s">
        <v>232</v>
      </c>
      <c r="DE16" s="680"/>
      <c r="DF16" s="680"/>
      <c r="DG16" s="680"/>
      <c r="DH16" s="680"/>
      <c r="DI16" s="680"/>
      <c r="DJ16" s="680"/>
      <c r="DK16" s="680"/>
      <c r="DL16" s="680"/>
      <c r="DM16" s="680"/>
      <c r="DN16" s="680"/>
      <c r="DO16" s="680"/>
      <c r="DP16" s="681"/>
      <c r="DQ16" s="688" t="s">
        <v>232</v>
      </c>
      <c r="DR16" s="680"/>
      <c r="DS16" s="680"/>
      <c r="DT16" s="680"/>
      <c r="DU16" s="680"/>
      <c r="DV16" s="680"/>
      <c r="DW16" s="680"/>
      <c r="DX16" s="680"/>
      <c r="DY16" s="680"/>
      <c r="DZ16" s="680"/>
      <c r="EA16" s="680"/>
      <c r="EB16" s="680"/>
      <c r="EC16" s="689"/>
    </row>
    <row r="17" spans="2:133" ht="11.25" customHeight="1" x14ac:dyDescent="0.2">
      <c r="B17" s="676" t="s">
        <v>264</v>
      </c>
      <c r="C17" s="677"/>
      <c r="D17" s="677"/>
      <c r="E17" s="677"/>
      <c r="F17" s="677"/>
      <c r="G17" s="677"/>
      <c r="H17" s="677"/>
      <c r="I17" s="677"/>
      <c r="J17" s="677"/>
      <c r="K17" s="677"/>
      <c r="L17" s="677"/>
      <c r="M17" s="677"/>
      <c r="N17" s="677"/>
      <c r="O17" s="677"/>
      <c r="P17" s="677"/>
      <c r="Q17" s="678"/>
      <c r="R17" s="679">
        <v>84772</v>
      </c>
      <c r="S17" s="680"/>
      <c r="T17" s="680"/>
      <c r="U17" s="680"/>
      <c r="V17" s="680"/>
      <c r="W17" s="680"/>
      <c r="X17" s="680"/>
      <c r="Y17" s="681"/>
      <c r="Z17" s="682">
        <v>0.1</v>
      </c>
      <c r="AA17" s="682"/>
      <c r="AB17" s="682"/>
      <c r="AC17" s="682"/>
      <c r="AD17" s="683">
        <v>84772</v>
      </c>
      <c r="AE17" s="683"/>
      <c r="AF17" s="683"/>
      <c r="AG17" s="683"/>
      <c r="AH17" s="683"/>
      <c r="AI17" s="683"/>
      <c r="AJ17" s="683"/>
      <c r="AK17" s="683"/>
      <c r="AL17" s="684">
        <v>0.2</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232</v>
      </c>
      <c r="BH17" s="680"/>
      <c r="BI17" s="680"/>
      <c r="BJ17" s="680"/>
      <c r="BK17" s="680"/>
      <c r="BL17" s="680"/>
      <c r="BM17" s="680"/>
      <c r="BN17" s="681"/>
      <c r="BO17" s="682" t="s">
        <v>243</v>
      </c>
      <c r="BP17" s="682"/>
      <c r="BQ17" s="682"/>
      <c r="BR17" s="682"/>
      <c r="BS17" s="688" t="s">
        <v>243</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8354469</v>
      </c>
      <c r="CS17" s="680"/>
      <c r="CT17" s="680"/>
      <c r="CU17" s="680"/>
      <c r="CV17" s="680"/>
      <c r="CW17" s="680"/>
      <c r="CX17" s="680"/>
      <c r="CY17" s="681"/>
      <c r="CZ17" s="682">
        <v>10.8</v>
      </c>
      <c r="DA17" s="682"/>
      <c r="DB17" s="682"/>
      <c r="DC17" s="682"/>
      <c r="DD17" s="688" t="s">
        <v>232</v>
      </c>
      <c r="DE17" s="680"/>
      <c r="DF17" s="680"/>
      <c r="DG17" s="680"/>
      <c r="DH17" s="680"/>
      <c r="DI17" s="680"/>
      <c r="DJ17" s="680"/>
      <c r="DK17" s="680"/>
      <c r="DL17" s="680"/>
      <c r="DM17" s="680"/>
      <c r="DN17" s="680"/>
      <c r="DO17" s="680"/>
      <c r="DP17" s="681"/>
      <c r="DQ17" s="688">
        <v>8003816</v>
      </c>
      <c r="DR17" s="680"/>
      <c r="DS17" s="680"/>
      <c r="DT17" s="680"/>
      <c r="DU17" s="680"/>
      <c r="DV17" s="680"/>
      <c r="DW17" s="680"/>
      <c r="DX17" s="680"/>
      <c r="DY17" s="680"/>
      <c r="DZ17" s="680"/>
      <c r="EA17" s="680"/>
      <c r="EB17" s="680"/>
      <c r="EC17" s="689"/>
    </row>
    <row r="18" spans="2:133" ht="11.25" customHeight="1" x14ac:dyDescent="0.2">
      <c r="B18" s="676" t="s">
        <v>267</v>
      </c>
      <c r="C18" s="677"/>
      <c r="D18" s="677"/>
      <c r="E18" s="677"/>
      <c r="F18" s="677"/>
      <c r="G18" s="677"/>
      <c r="H18" s="677"/>
      <c r="I18" s="677"/>
      <c r="J18" s="677"/>
      <c r="K18" s="677"/>
      <c r="L18" s="677"/>
      <c r="M18" s="677"/>
      <c r="N18" s="677"/>
      <c r="O18" s="677"/>
      <c r="P18" s="677"/>
      <c r="Q18" s="678"/>
      <c r="R18" s="679">
        <v>19361981</v>
      </c>
      <c r="S18" s="680"/>
      <c r="T18" s="680"/>
      <c r="U18" s="680"/>
      <c r="V18" s="680"/>
      <c r="W18" s="680"/>
      <c r="X18" s="680"/>
      <c r="Y18" s="681"/>
      <c r="Z18" s="682">
        <v>24.9</v>
      </c>
      <c r="AA18" s="682"/>
      <c r="AB18" s="682"/>
      <c r="AC18" s="682"/>
      <c r="AD18" s="683">
        <v>17538856</v>
      </c>
      <c r="AE18" s="683"/>
      <c r="AF18" s="683"/>
      <c r="AG18" s="683"/>
      <c r="AH18" s="683"/>
      <c r="AI18" s="683"/>
      <c r="AJ18" s="683"/>
      <c r="AK18" s="683"/>
      <c r="AL18" s="684">
        <v>42.6</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232</v>
      </c>
      <c r="BH18" s="680"/>
      <c r="BI18" s="680"/>
      <c r="BJ18" s="680"/>
      <c r="BK18" s="680"/>
      <c r="BL18" s="680"/>
      <c r="BM18" s="680"/>
      <c r="BN18" s="681"/>
      <c r="BO18" s="682" t="s">
        <v>243</v>
      </c>
      <c r="BP18" s="682"/>
      <c r="BQ18" s="682"/>
      <c r="BR18" s="682"/>
      <c r="BS18" s="688" t="s">
        <v>232</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232</v>
      </c>
      <c r="CS18" s="680"/>
      <c r="CT18" s="680"/>
      <c r="CU18" s="680"/>
      <c r="CV18" s="680"/>
      <c r="CW18" s="680"/>
      <c r="CX18" s="680"/>
      <c r="CY18" s="681"/>
      <c r="CZ18" s="682" t="s">
        <v>232</v>
      </c>
      <c r="DA18" s="682"/>
      <c r="DB18" s="682"/>
      <c r="DC18" s="682"/>
      <c r="DD18" s="688" t="s">
        <v>232</v>
      </c>
      <c r="DE18" s="680"/>
      <c r="DF18" s="680"/>
      <c r="DG18" s="680"/>
      <c r="DH18" s="680"/>
      <c r="DI18" s="680"/>
      <c r="DJ18" s="680"/>
      <c r="DK18" s="680"/>
      <c r="DL18" s="680"/>
      <c r="DM18" s="680"/>
      <c r="DN18" s="680"/>
      <c r="DO18" s="680"/>
      <c r="DP18" s="681"/>
      <c r="DQ18" s="688" t="s">
        <v>243</v>
      </c>
      <c r="DR18" s="680"/>
      <c r="DS18" s="680"/>
      <c r="DT18" s="680"/>
      <c r="DU18" s="680"/>
      <c r="DV18" s="680"/>
      <c r="DW18" s="680"/>
      <c r="DX18" s="680"/>
      <c r="DY18" s="680"/>
      <c r="DZ18" s="680"/>
      <c r="EA18" s="680"/>
      <c r="EB18" s="680"/>
      <c r="EC18" s="689"/>
    </row>
    <row r="19" spans="2:133" ht="11.25" customHeight="1" x14ac:dyDescent="0.2">
      <c r="B19" s="676" t="s">
        <v>270</v>
      </c>
      <c r="C19" s="677"/>
      <c r="D19" s="677"/>
      <c r="E19" s="677"/>
      <c r="F19" s="677"/>
      <c r="G19" s="677"/>
      <c r="H19" s="677"/>
      <c r="I19" s="677"/>
      <c r="J19" s="677"/>
      <c r="K19" s="677"/>
      <c r="L19" s="677"/>
      <c r="M19" s="677"/>
      <c r="N19" s="677"/>
      <c r="O19" s="677"/>
      <c r="P19" s="677"/>
      <c r="Q19" s="678"/>
      <c r="R19" s="679">
        <v>17538856</v>
      </c>
      <c r="S19" s="680"/>
      <c r="T19" s="680"/>
      <c r="U19" s="680"/>
      <c r="V19" s="680"/>
      <c r="W19" s="680"/>
      <c r="X19" s="680"/>
      <c r="Y19" s="681"/>
      <c r="Z19" s="682">
        <v>22.6</v>
      </c>
      <c r="AA19" s="682"/>
      <c r="AB19" s="682"/>
      <c r="AC19" s="682"/>
      <c r="AD19" s="683">
        <v>17538856</v>
      </c>
      <c r="AE19" s="683"/>
      <c r="AF19" s="683"/>
      <c r="AG19" s="683"/>
      <c r="AH19" s="683"/>
      <c r="AI19" s="683"/>
      <c r="AJ19" s="683"/>
      <c r="AK19" s="683"/>
      <c r="AL19" s="684">
        <v>42.6</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816109</v>
      </c>
      <c r="BH19" s="680"/>
      <c r="BI19" s="680"/>
      <c r="BJ19" s="680"/>
      <c r="BK19" s="680"/>
      <c r="BL19" s="680"/>
      <c r="BM19" s="680"/>
      <c r="BN19" s="681"/>
      <c r="BO19" s="682">
        <v>4.0999999999999996</v>
      </c>
      <c r="BP19" s="682"/>
      <c r="BQ19" s="682"/>
      <c r="BR19" s="682"/>
      <c r="BS19" s="688" t="s">
        <v>243</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243</v>
      </c>
      <c r="CS19" s="680"/>
      <c r="CT19" s="680"/>
      <c r="CU19" s="680"/>
      <c r="CV19" s="680"/>
      <c r="CW19" s="680"/>
      <c r="CX19" s="680"/>
      <c r="CY19" s="681"/>
      <c r="CZ19" s="682" t="s">
        <v>232</v>
      </c>
      <c r="DA19" s="682"/>
      <c r="DB19" s="682"/>
      <c r="DC19" s="682"/>
      <c r="DD19" s="688" t="s">
        <v>232</v>
      </c>
      <c r="DE19" s="680"/>
      <c r="DF19" s="680"/>
      <c r="DG19" s="680"/>
      <c r="DH19" s="680"/>
      <c r="DI19" s="680"/>
      <c r="DJ19" s="680"/>
      <c r="DK19" s="680"/>
      <c r="DL19" s="680"/>
      <c r="DM19" s="680"/>
      <c r="DN19" s="680"/>
      <c r="DO19" s="680"/>
      <c r="DP19" s="681"/>
      <c r="DQ19" s="688" t="s">
        <v>232</v>
      </c>
      <c r="DR19" s="680"/>
      <c r="DS19" s="680"/>
      <c r="DT19" s="680"/>
      <c r="DU19" s="680"/>
      <c r="DV19" s="680"/>
      <c r="DW19" s="680"/>
      <c r="DX19" s="680"/>
      <c r="DY19" s="680"/>
      <c r="DZ19" s="680"/>
      <c r="EA19" s="680"/>
      <c r="EB19" s="680"/>
      <c r="EC19" s="689"/>
    </row>
    <row r="20" spans="2:133" ht="11.25" customHeight="1" x14ac:dyDescent="0.2">
      <c r="B20" s="676" t="s">
        <v>273</v>
      </c>
      <c r="C20" s="677"/>
      <c r="D20" s="677"/>
      <c r="E20" s="677"/>
      <c r="F20" s="677"/>
      <c r="G20" s="677"/>
      <c r="H20" s="677"/>
      <c r="I20" s="677"/>
      <c r="J20" s="677"/>
      <c r="K20" s="677"/>
      <c r="L20" s="677"/>
      <c r="M20" s="677"/>
      <c r="N20" s="677"/>
      <c r="O20" s="677"/>
      <c r="P20" s="677"/>
      <c r="Q20" s="678"/>
      <c r="R20" s="679">
        <v>1820463</v>
      </c>
      <c r="S20" s="680"/>
      <c r="T20" s="680"/>
      <c r="U20" s="680"/>
      <c r="V20" s="680"/>
      <c r="W20" s="680"/>
      <c r="X20" s="680"/>
      <c r="Y20" s="681"/>
      <c r="Z20" s="682">
        <v>2.2999999999999998</v>
      </c>
      <c r="AA20" s="682"/>
      <c r="AB20" s="682"/>
      <c r="AC20" s="682"/>
      <c r="AD20" s="683" t="s">
        <v>243</v>
      </c>
      <c r="AE20" s="683"/>
      <c r="AF20" s="683"/>
      <c r="AG20" s="683"/>
      <c r="AH20" s="683"/>
      <c r="AI20" s="683"/>
      <c r="AJ20" s="683"/>
      <c r="AK20" s="683"/>
      <c r="AL20" s="684" t="s">
        <v>232</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816109</v>
      </c>
      <c r="BH20" s="680"/>
      <c r="BI20" s="680"/>
      <c r="BJ20" s="680"/>
      <c r="BK20" s="680"/>
      <c r="BL20" s="680"/>
      <c r="BM20" s="680"/>
      <c r="BN20" s="681"/>
      <c r="BO20" s="682">
        <v>4.0999999999999996</v>
      </c>
      <c r="BP20" s="682"/>
      <c r="BQ20" s="682"/>
      <c r="BR20" s="682"/>
      <c r="BS20" s="688" t="s">
        <v>232</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77097236</v>
      </c>
      <c r="CS20" s="680"/>
      <c r="CT20" s="680"/>
      <c r="CU20" s="680"/>
      <c r="CV20" s="680"/>
      <c r="CW20" s="680"/>
      <c r="CX20" s="680"/>
      <c r="CY20" s="681"/>
      <c r="CZ20" s="682">
        <v>100</v>
      </c>
      <c r="DA20" s="682"/>
      <c r="DB20" s="682"/>
      <c r="DC20" s="682"/>
      <c r="DD20" s="688">
        <v>7060938</v>
      </c>
      <c r="DE20" s="680"/>
      <c r="DF20" s="680"/>
      <c r="DG20" s="680"/>
      <c r="DH20" s="680"/>
      <c r="DI20" s="680"/>
      <c r="DJ20" s="680"/>
      <c r="DK20" s="680"/>
      <c r="DL20" s="680"/>
      <c r="DM20" s="680"/>
      <c r="DN20" s="680"/>
      <c r="DO20" s="680"/>
      <c r="DP20" s="681"/>
      <c r="DQ20" s="688">
        <v>46961549</v>
      </c>
      <c r="DR20" s="680"/>
      <c r="DS20" s="680"/>
      <c r="DT20" s="680"/>
      <c r="DU20" s="680"/>
      <c r="DV20" s="680"/>
      <c r="DW20" s="680"/>
      <c r="DX20" s="680"/>
      <c r="DY20" s="680"/>
      <c r="DZ20" s="680"/>
      <c r="EA20" s="680"/>
      <c r="EB20" s="680"/>
      <c r="EC20" s="689"/>
    </row>
    <row r="21" spans="2:133" ht="11.25" customHeight="1" x14ac:dyDescent="0.2">
      <c r="B21" s="676" t="s">
        <v>276</v>
      </c>
      <c r="C21" s="677"/>
      <c r="D21" s="677"/>
      <c r="E21" s="677"/>
      <c r="F21" s="677"/>
      <c r="G21" s="677"/>
      <c r="H21" s="677"/>
      <c r="I21" s="677"/>
      <c r="J21" s="677"/>
      <c r="K21" s="677"/>
      <c r="L21" s="677"/>
      <c r="M21" s="677"/>
      <c r="N21" s="677"/>
      <c r="O21" s="677"/>
      <c r="P21" s="677"/>
      <c r="Q21" s="678"/>
      <c r="R21" s="679">
        <v>2662</v>
      </c>
      <c r="S21" s="680"/>
      <c r="T21" s="680"/>
      <c r="U21" s="680"/>
      <c r="V21" s="680"/>
      <c r="W21" s="680"/>
      <c r="X21" s="680"/>
      <c r="Y21" s="681"/>
      <c r="Z21" s="682">
        <v>0</v>
      </c>
      <c r="AA21" s="682"/>
      <c r="AB21" s="682"/>
      <c r="AC21" s="682"/>
      <c r="AD21" s="683" t="s">
        <v>232</v>
      </c>
      <c r="AE21" s="683"/>
      <c r="AF21" s="683"/>
      <c r="AG21" s="683"/>
      <c r="AH21" s="683"/>
      <c r="AI21" s="683"/>
      <c r="AJ21" s="683"/>
      <c r="AK21" s="683"/>
      <c r="AL21" s="684" t="s">
        <v>243</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v>11047</v>
      </c>
      <c r="BH21" s="680"/>
      <c r="BI21" s="680"/>
      <c r="BJ21" s="680"/>
      <c r="BK21" s="680"/>
      <c r="BL21" s="680"/>
      <c r="BM21" s="680"/>
      <c r="BN21" s="681"/>
      <c r="BO21" s="682">
        <v>0.1</v>
      </c>
      <c r="BP21" s="682"/>
      <c r="BQ21" s="682"/>
      <c r="BR21" s="682"/>
      <c r="BS21" s="688" t="s">
        <v>232</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278</v>
      </c>
      <c r="C22" s="677"/>
      <c r="D22" s="677"/>
      <c r="E22" s="677"/>
      <c r="F22" s="677"/>
      <c r="G22" s="677"/>
      <c r="H22" s="677"/>
      <c r="I22" s="677"/>
      <c r="J22" s="677"/>
      <c r="K22" s="677"/>
      <c r="L22" s="677"/>
      <c r="M22" s="677"/>
      <c r="N22" s="677"/>
      <c r="O22" s="677"/>
      <c r="P22" s="677"/>
      <c r="Q22" s="678"/>
      <c r="R22" s="679">
        <v>43591993</v>
      </c>
      <c r="S22" s="680"/>
      <c r="T22" s="680"/>
      <c r="U22" s="680"/>
      <c r="V22" s="680"/>
      <c r="W22" s="680"/>
      <c r="X22" s="680"/>
      <c r="Y22" s="681"/>
      <c r="Z22" s="682">
        <v>56.1</v>
      </c>
      <c r="AA22" s="682"/>
      <c r="AB22" s="682"/>
      <c r="AC22" s="682"/>
      <c r="AD22" s="683">
        <v>40963806</v>
      </c>
      <c r="AE22" s="683"/>
      <c r="AF22" s="683"/>
      <c r="AG22" s="683"/>
      <c r="AH22" s="683"/>
      <c r="AI22" s="683"/>
      <c r="AJ22" s="683"/>
      <c r="AK22" s="683"/>
      <c r="AL22" s="684">
        <v>99.5</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232</v>
      </c>
      <c r="BH22" s="680"/>
      <c r="BI22" s="680"/>
      <c r="BJ22" s="680"/>
      <c r="BK22" s="680"/>
      <c r="BL22" s="680"/>
      <c r="BM22" s="680"/>
      <c r="BN22" s="681"/>
      <c r="BO22" s="682" t="s">
        <v>232</v>
      </c>
      <c r="BP22" s="682"/>
      <c r="BQ22" s="682"/>
      <c r="BR22" s="682"/>
      <c r="BS22" s="688" t="s">
        <v>232</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281</v>
      </c>
      <c r="C23" s="677"/>
      <c r="D23" s="677"/>
      <c r="E23" s="677"/>
      <c r="F23" s="677"/>
      <c r="G23" s="677"/>
      <c r="H23" s="677"/>
      <c r="I23" s="677"/>
      <c r="J23" s="677"/>
      <c r="K23" s="677"/>
      <c r="L23" s="677"/>
      <c r="M23" s="677"/>
      <c r="N23" s="677"/>
      <c r="O23" s="677"/>
      <c r="P23" s="677"/>
      <c r="Q23" s="678"/>
      <c r="R23" s="679">
        <v>22780</v>
      </c>
      <c r="S23" s="680"/>
      <c r="T23" s="680"/>
      <c r="U23" s="680"/>
      <c r="V23" s="680"/>
      <c r="W23" s="680"/>
      <c r="X23" s="680"/>
      <c r="Y23" s="681"/>
      <c r="Z23" s="682">
        <v>0</v>
      </c>
      <c r="AA23" s="682"/>
      <c r="AB23" s="682"/>
      <c r="AC23" s="682"/>
      <c r="AD23" s="683">
        <v>22780</v>
      </c>
      <c r="AE23" s="683"/>
      <c r="AF23" s="683"/>
      <c r="AG23" s="683"/>
      <c r="AH23" s="683"/>
      <c r="AI23" s="683"/>
      <c r="AJ23" s="683"/>
      <c r="AK23" s="683"/>
      <c r="AL23" s="684">
        <v>0.1</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v>805062</v>
      </c>
      <c r="BH23" s="680"/>
      <c r="BI23" s="680"/>
      <c r="BJ23" s="680"/>
      <c r="BK23" s="680"/>
      <c r="BL23" s="680"/>
      <c r="BM23" s="680"/>
      <c r="BN23" s="681"/>
      <c r="BO23" s="682">
        <v>4</v>
      </c>
      <c r="BP23" s="682"/>
      <c r="BQ23" s="682"/>
      <c r="BR23" s="682"/>
      <c r="BS23" s="688" t="s">
        <v>136</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x14ac:dyDescent="0.2">
      <c r="B24" s="676" t="s">
        <v>288</v>
      </c>
      <c r="C24" s="677"/>
      <c r="D24" s="677"/>
      <c r="E24" s="677"/>
      <c r="F24" s="677"/>
      <c r="G24" s="677"/>
      <c r="H24" s="677"/>
      <c r="I24" s="677"/>
      <c r="J24" s="677"/>
      <c r="K24" s="677"/>
      <c r="L24" s="677"/>
      <c r="M24" s="677"/>
      <c r="N24" s="677"/>
      <c r="O24" s="677"/>
      <c r="P24" s="677"/>
      <c r="Q24" s="678"/>
      <c r="R24" s="679">
        <v>821390</v>
      </c>
      <c r="S24" s="680"/>
      <c r="T24" s="680"/>
      <c r="U24" s="680"/>
      <c r="V24" s="680"/>
      <c r="W24" s="680"/>
      <c r="X24" s="680"/>
      <c r="Y24" s="681"/>
      <c r="Z24" s="682">
        <v>1.1000000000000001</v>
      </c>
      <c r="AA24" s="682"/>
      <c r="AB24" s="682"/>
      <c r="AC24" s="682"/>
      <c r="AD24" s="683">
        <v>224</v>
      </c>
      <c r="AE24" s="683"/>
      <c r="AF24" s="683"/>
      <c r="AG24" s="683"/>
      <c r="AH24" s="683"/>
      <c r="AI24" s="683"/>
      <c r="AJ24" s="683"/>
      <c r="AK24" s="683"/>
      <c r="AL24" s="684">
        <v>0</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232</v>
      </c>
      <c r="BH24" s="680"/>
      <c r="BI24" s="680"/>
      <c r="BJ24" s="680"/>
      <c r="BK24" s="680"/>
      <c r="BL24" s="680"/>
      <c r="BM24" s="680"/>
      <c r="BN24" s="681"/>
      <c r="BO24" s="682" t="s">
        <v>243</v>
      </c>
      <c r="BP24" s="682"/>
      <c r="BQ24" s="682"/>
      <c r="BR24" s="682"/>
      <c r="BS24" s="688" t="s">
        <v>232</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39629878</v>
      </c>
      <c r="CS24" s="669"/>
      <c r="CT24" s="669"/>
      <c r="CU24" s="669"/>
      <c r="CV24" s="669"/>
      <c r="CW24" s="669"/>
      <c r="CX24" s="669"/>
      <c r="CY24" s="670"/>
      <c r="CZ24" s="673">
        <v>51.4</v>
      </c>
      <c r="DA24" s="674"/>
      <c r="DB24" s="674"/>
      <c r="DC24" s="693"/>
      <c r="DD24" s="712">
        <v>22892713</v>
      </c>
      <c r="DE24" s="669"/>
      <c r="DF24" s="669"/>
      <c r="DG24" s="669"/>
      <c r="DH24" s="669"/>
      <c r="DI24" s="669"/>
      <c r="DJ24" s="669"/>
      <c r="DK24" s="670"/>
      <c r="DL24" s="712">
        <v>21663790</v>
      </c>
      <c r="DM24" s="669"/>
      <c r="DN24" s="669"/>
      <c r="DO24" s="669"/>
      <c r="DP24" s="669"/>
      <c r="DQ24" s="669"/>
      <c r="DR24" s="669"/>
      <c r="DS24" s="669"/>
      <c r="DT24" s="669"/>
      <c r="DU24" s="669"/>
      <c r="DV24" s="670"/>
      <c r="DW24" s="673">
        <v>49.8</v>
      </c>
      <c r="DX24" s="674"/>
      <c r="DY24" s="674"/>
      <c r="DZ24" s="674"/>
      <c r="EA24" s="674"/>
      <c r="EB24" s="674"/>
      <c r="EC24" s="675"/>
    </row>
    <row r="25" spans="2:133" ht="11.25" customHeight="1" x14ac:dyDescent="0.2">
      <c r="B25" s="676" t="s">
        <v>291</v>
      </c>
      <c r="C25" s="677"/>
      <c r="D25" s="677"/>
      <c r="E25" s="677"/>
      <c r="F25" s="677"/>
      <c r="G25" s="677"/>
      <c r="H25" s="677"/>
      <c r="I25" s="677"/>
      <c r="J25" s="677"/>
      <c r="K25" s="677"/>
      <c r="L25" s="677"/>
      <c r="M25" s="677"/>
      <c r="N25" s="677"/>
      <c r="O25" s="677"/>
      <c r="P25" s="677"/>
      <c r="Q25" s="678"/>
      <c r="R25" s="679">
        <v>1156225</v>
      </c>
      <c r="S25" s="680"/>
      <c r="T25" s="680"/>
      <c r="U25" s="680"/>
      <c r="V25" s="680"/>
      <c r="W25" s="680"/>
      <c r="X25" s="680"/>
      <c r="Y25" s="681"/>
      <c r="Z25" s="682">
        <v>1.5</v>
      </c>
      <c r="AA25" s="682"/>
      <c r="AB25" s="682"/>
      <c r="AC25" s="682"/>
      <c r="AD25" s="683">
        <v>169997</v>
      </c>
      <c r="AE25" s="683"/>
      <c r="AF25" s="683"/>
      <c r="AG25" s="683"/>
      <c r="AH25" s="683"/>
      <c r="AI25" s="683"/>
      <c r="AJ25" s="683"/>
      <c r="AK25" s="683"/>
      <c r="AL25" s="684">
        <v>0.4</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232</v>
      </c>
      <c r="BH25" s="680"/>
      <c r="BI25" s="680"/>
      <c r="BJ25" s="680"/>
      <c r="BK25" s="680"/>
      <c r="BL25" s="680"/>
      <c r="BM25" s="680"/>
      <c r="BN25" s="681"/>
      <c r="BO25" s="682" t="s">
        <v>243</v>
      </c>
      <c r="BP25" s="682"/>
      <c r="BQ25" s="682"/>
      <c r="BR25" s="682"/>
      <c r="BS25" s="688" t="s">
        <v>232</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9078146</v>
      </c>
      <c r="CS25" s="715"/>
      <c r="CT25" s="715"/>
      <c r="CU25" s="715"/>
      <c r="CV25" s="715"/>
      <c r="CW25" s="715"/>
      <c r="CX25" s="715"/>
      <c r="CY25" s="716"/>
      <c r="CZ25" s="684">
        <v>11.8</v>
      </c>
      <c r="DA25" s="713"/>
      <c r="DB25" s="713"/>
      <c r="DC25" s="717"/>
      <c r="DD25" s="688">
        <v>8574701</v>
      </c>
      <c r="DE25" s="715"/>
      <c r="DF25" s="715"/>
      <c r="DG25" s="715"/>
      <c r="DH25" s="715"/>
      <c r="DI25" s="715"/>
      <c r="DJ25" s="715"/>
      <c r="DK25" s="716"/>
      <c r="DL25" s="688">
        <v>8380500</v>
      </c>
      <c r="DM25" s="715"/>
      <c r="DN25" s="715"/>
      <c r="DO25" s="715"/>
      <c r="DP25" s="715"/>
      <c r="DQ25" s="715"/>
      <c r="DR25" s="715"/>
      <c r="DS25" s="715"/>
      <c r="DT25" s="715"/>
      <c r="DU25" s="715"/>
      <c r="DV25" s="716"/>
      <c r="DW25" s="684">
        <v>19.3</v>
      </c>
      <c r="DX25" s="713"/>
      <c r="DY25" s="713"/>
      <c r="DZ25" s="713"/>
      <c r="EA25" s="713"/>
      <c r="EB25" s="713"/>
      <c r="EC25" s="714"/>
    </row>
    <row r="26" spans="2:133" ht="11.25" customHeight="1" x14ac:dyDescent="0.2">
      <c r="B26" s="676" t="s">
        <v>294</v>
      </c>
      <c r="C26" s="677"/>
      <c r="D26" s="677"/>
      <c r="E26" s="677"/>
      <c r="F26" s="677"/>
      <c r="G26" s="677"/>
      <c r="H26" s="677"/>
      <c r="I26" s="677"/>
      <c r="J26" s="677"/>
      <c r="K26" s="677"/>
      <c r="L26" s="677"/>
      <c r="M26" s="677"/>
      <c r="N26" s="677"/>
      <c r="O26" s="677"/>
      <c r="P26" s="677"/>
      <c r="Q26" s="678"/>
      <c r="R26" s="679">
        <v>124340</v>
      </c>
      <c r="S26" s="680"/>
      <c r="T26" s="680"/>
      <c r="U26" s="680"/>
      <c r="V26" s="680"/>
      <c r="W26" s="680"/>
      <c r="X26" s="680"/>
      <c r="Y26" s="681"/>
      <c r="Z26" s="682">
        <v>0.2</v>
      </c>
      <c r="AA26" s="682"/>
      <c r="AB26" s="682"/>
      <c r="AC26" s="682"/>
      <c r="AD26" s="683">
        <v>3879</v>
      </c>
      <c r="AE26" s="683"/>
      <c r="AF26" s="683"/>
      <c r="AG26" s="683"/>
      <c r="AH26" s="683"/>
      <c r="AI26" s="683"/>
      <c r="AJ26" s="683"/>
      <c r="AK26" s="683"/>
      <c r="AL26" s="684">
        <v>0</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243</v>
      </c>
      <c r="BH26" s="680"/>
      <c r="BI26" s="680"/>
      <c r="BJ26" s="680"/>
      <c r="BK26" s="680"/>
      <c r="BL26" s="680"/>
      <c r="BM26" s="680"/>
      <c r="BN26" s="681"/>
      <c r="BO26" s="682" t="s">
        <v>243</v>
      </c>
      <c r="BP26" s="682"/>
      <c r="BQ26" s="682"/>
      <c r="BR26" s="682"/>
      <c r="BS26" s="688" t="s">
        <v>232</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5692042</v>
      </c>
      <c r="CS26" s="680"/>
      <c r="CT26" s="680"/>
      <c r="CU26" s="680"/>
      <c r="CV26" s="680"/>
      <c r="CW26" s="680"/>
      <c r="CX26" s="680"/>
      <c r="CY26" s="681"/>
      <c r="CZ26" s="684">
        <v>7.4</v>
      </c>
      <c r="DA26" s="713"/>
      <c r="DB26" s="713"/>
      <c r="DC26" s="717"/>
      <c r="DD26" s="688">
        <v>5352622</v>
      </c>
      <c r="DE26" s="680"/>
      <c r="DF26" s="680"/>
      <c r="DG26" s="680"/>
      <c r="DH26" s="680"/>
      <c r="DI26" s="680"/>
      <c r="DJ26" s="680"/>
      <c r="DK26" s="681"/>
      <c r="DL26" s="688" t="s">
        <v>136</v>
      </c>
      <c r="DM26" s="680"/>
      <c r="DN26" s="680"/>
      <c r="DO26" s="680"/>
      <c r="DP26" s="680"/>
      <c r="DQ26" s="680"/>
      <c r="DR26" s="680"/>
      <c r="DS26" s="680"/>
      <c r="DT26" s="680"/>
      <c r="DU26" s="680"/>
      <c r="DV26" s="681"/>
      <c r="DW26" s="684" t="s">
        <v>243</v>
      </c>
      <c r="DX26" s="713"/>
      <c r="DY26" s="713"/>
      <c r="DZ26" s="713"/>
      <c r="EA26" s="713"/>
      <c r="EB26" s="713"/>
      <c r="EC26" s="714"/>
    </row>
    <row r="27" spans="2:133" ht="11.25" customHeight="1" x14ac:dyDescent="0.2">
      <c r="B27" s="676" t="s">
        <v>297</v>
      </c>
      <c r="C27" s="677"/>
      <c r="D27" s="677"/>
      <c r="E27" s="677"/>
      <c r="F27" s="677"/>
      <c r="G27" s="677"/>
      <c r="H27" s="677"/>
      <c r="I27" s="677"/>
      <c r="J27" s="677"/>
      <c r="K27" s="677"/>
      <c r="L27" s="677"/>
      <c r="M27" s="677"/>
      <c r="N27" s="677"/>
      <c r="O27" s="677"/>
      <c r="P27" s="677"/>
      <c r="Q27" s="678"/>
      <c r="R27" s="679">
        <v>14946512</v>
      </c>
      <c r="S27" s="680"/>
      <c r="T27" s="680"/>
      <c r="U27" s="680"/>
      <c r="V27" s="680"/>
      <c r="W27" s="680"/>
      <c r="X27" s="680"/>
      <c r="Y27" s="681"/>
      <c r="Z27" s="682">
        <v>19.2</v>
      </c>
      <c r="AA27" s="682"/>
      <c r="AB27" s="682"/>
      <c r="AC27" s="682"/>
      <c r="AD27" s="683" t="s">
        <v>232</v>
      </c>
      <c r="AE27" s="683"/>
      <c r="AF27" s="683"/>
      <c r="AG27" s="683"/>
      <c r="AH27" s="683"/>
      <c r="AI27" s="683"/>
      <c r="AJ27" s="683"/>
      <c r="AK27" s="683"/>
      <c r="AL27" s="684" t="s">
        <v>232</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19919128</v>
      </c>
      <c r="BH27" s="680"/>
      <c r="BI27" s="680"/>
      <c r="BJ27" s="680"/>
      <c r="BK27" s="680"/>
      <c r="BL27" s="680"/>
      <c r="BM27" s="680"/>
      <c r="BN27" s="681"/>
      <c r="BO27" s="682">
        <v>100</v>
      </c>
      <c r="BP27" s="682"/>
      <c r="BQ27" s="682"/>
      <c r="BR27" s="682"/>
      <c r="BS27" s="688">
        <v>1255772</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22197263</v>
      </c>
      <c r="CS27" s="715"/>
      <c r="CT27" s="715"/>
      <c r="CU27" s="715"/>
      <c r="CV27" s="715"/>
      <c r="CW27" s="715"/>
      <c r="CX27" s="715"/>
      <c r="CY27" s="716"/>
      <c r="CZ27" s="684">
        <v>28.8</v>
      </c>
      <c r="DA27" s="713"/>
      <c r="DB27" s="713"/>
      <c r="DC27" s="717"/>
      <c r="DD27" s="688">
        <v>6314196</v>
      </c>
      <c r="DE27" s="715"/>
      <c r="DF27" s="715"/>
      <c r="DG27" s="715"/>
      <c r="DH27" s="715"/>
      <c r="DI27" s="715"/>
      <c r="DJ27" s="715"/>
      <c r="DK27" s="716"/>
      <c r="DL27" s="688">
        <v>5279474</v>
      </c>
      <c r="DM27" s="715"/>
      <c r="DN27" s="715"/>
      <c r="DO27" s="715"/>
      <c r="DP27" s="715"/>
      <c r="DQ27" s="715"/>
      <c r="DR27" s="715"/>
      <c r="DS27" s="715"/>
      <c r="DT27" s="715"/>
      <c r="DU27" s="715"/>
      <c r="DV27" s="716"/>
      <c r="DW27" s="684">
        <v>12.1</v>
      </c>
      <c r="DX27" s="713"/>
      <c r="DY27" s="713"/>
      <c r="DZ27" s="713"/>
      <c r="EA27" s="713"/>
      <c r="EB27" s="713"/>
      <c r="EC27" s="714"/>
    </row>
    <row r="28" spans="2:133" ht="11.25" customHeight="1" x14ac:dyDescent="0.2">
      <c r="B28" s="721" t="s">
        <v>300</v>
      </c>
      <c r="C28" s="722"/>
      <c r="D28" s="722"/>
      <c r="E28" s="722"/>
      <c r="F28" s="722"/>
      <c r="G28" s="722"/>
      <c r="H28" s="722"/>
      <c r="I28" s="722"/>
      <c r="J28" s="722"/>
      <c r="K28" s="722"/>
      <c r="L28" s="722"/>
      <c r="M28" s="722"/>
      <c r="N28" s="722"/>
      <c r="O28" s="722"/>
      <c r="P28" s="722"/>
      <c r="Q28" s="723"/>
      <c r="R28" s="679">
        <v>300</v>
      </c>
      <c r="S28" s="680"/>
      <c r="T28" s="680"/>
      <c r="U28" s="680"/>
      <c r="V28" s="680"/>
      <c r="W28" s="680"/>
      <c r="X28" s="680"/>
      <c r="Y28" s="681"/>
      <c r="Z28" s="682">
        <v>0</v>
      </c>
      <c r="AA28" s="682"/>
      <c r="AB28" s="682"/>
      <c r="AC28" s="682"/>
      <c r="AD28" s="683">
        <v>300</v>
      </c>
      <c r="AE28" s="683"/>
      <c r="AF28" s="683"/>
      <c r="AG28" s="683"/>
      <c r="AH28" s="683"/>
      <c r="AI28" s="683"/>
      <c r="AJ28" s="683"/>
      <c r="AK28" s="683"/>
      <c r="AL28" s="684">
        <v>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8354469</v>
      </c>
      <c r="CS28" s="680"/>
      <c r="CT28" s="680"/>
      <c r="CU28" s="680"/>
      <c r="CV28" s="680"/>
      <c r="CW28" s="680"/>
      <c r="CX28" s="680"/>
      <c r="CY28" s="681"/>
      <c r="CZ28" s="684">
        <v>10.8</v>
      </c>
      <c r="DA28" s="713"/>
      <c r="DB28" s="713"/>
      <c r="DC28" s="717"/>
      <c r="DD28" s="688">
        <v>8003816</v>
      </c>
      <c r="DE28" s="680"/>
      <c r="DF28" s="680"/>
      <c r="DG28" s="680"/>
      <c r="DH28" s="680"/>
      <c r="DI28" s="680"/>
      <c r="DJ28" s="680"/>
      <c r="DK28" s="681"/>
      <c r="DL28" s="688">
        <v>8003816</v>
      </c>
      <c r="DM28" s="680"/>
      <c r="DN28" s="680"/>
      <c r="DO28" s="680"/>
      <c r="DP28" s="680"/>
      <c r="DQ28" s="680"/>
      <c r="DR28" s="680"/>
      <c r="DS28" s="680"/>
      <c r="DT28" s="680"/>
      <c r="DU28" s="680"/>
      <c r="DV28" s="681"/>
      <c r="DW28" s="684">
        <v>18.399999999999999</v>
      </c>
      <c r="DX28" s="713"/>
      <c r="DY28" s="713"/>
      <c r="DZ28" s="713"/>
      <c r="EA28" s="713"/>
      <c r="EB28" s="713"/>
      <c r="EC28" s="714"/>
    </row>
    <row r="29" spans="2:133" ht="11.25" customHeight="1" x14ac:dyDescent="0.2">
      <c r="B29" s="676" t="s">
        <v>302</v>
      </c>
      <c r="C29" s="677"/>
      <c r="D29" s="677"/>
      <c r="E29" s="677"/>
      <c r="F29" s="677"/>
      <c r="G29" s="677"/>
      <c r="H29" s="677"/>
      <c r="I29" s="677"/>
      <c r="J29" s="677"/>
      <c r="K29" s="677"/>
      <c r="L29" s="677"/>
      <c r="M29" s="677"/>
      <c r="N29" s="677"/>
      <c r="O29" s="677"/>
      <c r="P29" s="677"/>
      <c r="Q29" s="678"/>
      <c r="R29" s="679">
        <v>5257625</v>
      </c>
      <c r="S29" s="680"/>
      <c r="T29" s="680"/>
      <c r="U29" s="680"/>
      <c r="V29" s="680"/>
      <c r="W29" s="680"/>
      <c r="X29" s="680"/>
      <c r="Y29" s="681"/>
      <c r="Z29" s="682">
        <v>6.8</v>
      </c>
      <c r="AA29" s="682"/>
      <c r="AB29" s="682"/>
      <c r="AC29" s="682"/>
      <c r="AD29" s="683" t="s">
        <v>232</v>
      </c>
      <c r="AE29" s="683"/>
      <c r="AF29" s="683"/>
      <c r="AG29" s="683"/>
      <c r="AH29" s="683"/>
      <c r="AI29" s="683"/>
      <c r="AJ29" s="683"/>
      <c r="AK29" s="683"/>
      <c r="AL29" s="684" t="s">
        <v>232</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70</v>
      </c>
      <c r="CG29" s="695"/>
      <c r="CH29" s="695"/>
      <c r="CI29" s="695"/>
      <c r="CJ29" s="695"/>
      <c r="CK29" s="695"/>
      <c r="CL29" s="695"/>
      <c r="CM29" s="695"/>
      <c r="CN29" s="695"/>
      <c r="CO29" s="695"/>
      <c r="CP29" s="695"/>
      <c r="CQ29" s="696"/>
      <c r="CR29" s="679">
        <v>8354090</v>
      </c>
      <c r="CS29" s="715"/>
      <c r="CT29" s="715"/>
      <c r="CU29" s="715"/>
      <c r="CV29" s="715"/>
      <c r="CW29" s="715"/>
      <c r="CX29" s="715"/>
      <c r="CY29" s="716"/>
      <c r="CZ29" s="684">
        <v>10.8</v>
      </c>
      <c r="DA29" s="713"/>
      <c r="DB29" s="713"/>
      <c r="DC29" s="717"/>
      <c r="DD29" s="688">
        <v>8003437</v>
      </c>
      <c r="DE29" s="715"/>
      <c r="DF29" s="715"/>
      <c r="DG29" s="715"/>
      <c r="DH29" s="715"/>
      <c r="DI29" s="715"/>
      <c r="DJ29" s="715"/>
      <c r="DK29" s="716"/>
      <c r="DL29" s="688">
        <v>8003437</v>
      </c>
      <c r="DM29" s="715"/>
      <c r="DN29" s="715"/>
      <c r="DO29" s="715"/>
      <c r="DP29" s="715"/>
      <c r="DQ29" s="715"/>
      <c r="DR29" s="715"/>
      <c r="DS29" s="715"/>
      <c r="DT29" s="715"/>
      <c r="DU29" s="715"/>
      <c r="DV29" s="716"/>
      <c r="DW29" s="684">
        <v>18.399999999999999</v>
      </c>
      <c r="DX29" s="713"/>
      <c r="DY29" s="713"/>
      <c r="DZ29" s="713"/>
      <c r="EA29" s="713"/>
      <c r="EB29" s="713"/>
      <c r="EC29" s="714"/>
    </row>
    <row r="30" spans="2:133" ht="11.25" customHeight="1" x14ac:dyDescent="0.2">
      <c r="B30" s="676" t="s">
        <v>306</v>
      </c>
      <c r="C30" s="677"/>
      <c r="D30" s="677"/>
      <c r="E30" s="677"/>
      <c r="F30" s="677"/>
      <c r="G30" s="677"/>
      <c r="H30" s="677"/>
      <c r="I30" s="677"/>
      <c r="J30" s="677"/>
      <c r="K30" s="677"/>
      <c r="L30" s="677"/>
      <c r="M30" s="677"/>
      <c r="N30" s="677"/>
      <c r="O30" s="677"/>
      <c r="P30" s="677"/>
      <c r="Q30" s="678"/>
      <c r="R30" s="679">
        <v>261065</v>
      </c>
      <c r="S30" s="680"/>
      <c r="T30" s="680"/>
      <c r="U30" s="680"/>
      <c r="V30" s="680"/>
      <c r="W30" s="680"/>
      <c r="X30" s="680"/>
      <c r="Y30" s="681"/>
      <c r="Z30" s="682">
        <v>0.3</v>
      </c>
      <c r="AA30" s="682"/>
      <c r="AB30" s="682"/>
      <c r="AC30" s="682"/>
      <c r="AD30" s="683">
        <v>1521</v>
      </c>
      <c r="AE30" s="683"/>
      <c r="AF30" s="683"/>
      <c r="AG30" s="683"/>
      <c r="AH30" s="683"/>
      <c r="AI30" s="683"/>
      <c r="AJ30" s="683"/>
      <c r="AK30" s="683"/>
      <c r="AL30" s="684">
        <v>0</v>
      </c>
      <c r="AM30" s="685"/>
      <c r="AN30" s="685"/>
      <c r="AO30" s="686"/>
      <c r="AP30" s="727" t="s">
        <v>307</v>
      </c>
      <c r="AQ30" s="728"/>
      <c r="AR30" s="728"/>
      <c r="AS30" s="728"/>
      <c r="AT30" s="733" t="s">
        <v>308</v>
      </c>
      <c r="AU30" s="230"/>
      <c r="AV30" s="230"/>
      <c r="AW30" s="230"/>
      <c r="AX30" s="665" t="s">
        <v>187</v>
      </c>
      <c r="AY30" s="666"/>
      <c r="AZ30" s="666"/>
      <c r="BA30" s="666"/>
      <c r="BB30" s="666"/>
      <c r="BC30" s="666"/>
      <c r="BD30" s="666"/>
      <c r="BE30" s="666"/>
      <c r="BF30" s="667"/>
      <c r="BG30" s="739">
        <v>98.7</v>
      </c>
      <c r="BH30" s="740"/>
      <c r="BI30" s="740"/>
      <c r="BJ30" s="740"/>
      <c r="BK30" s="740"/>
      <c r="BL30" s="740"/>
      <c r="BM30" s="674">
        <v>94.2</v>
      </c>
      <c r="BN30" s="740"/>
      <c r="BO30" s="740"/>
      <c r="BP30" s="740"/>
      <c r="BQ30" s="741"/>
      <c r="BR30" s="739">
        <v>98.7</v>
      </c>
      <c r="BS30" s="740"/>
      <c r="BT30" s="740"/>
      <c r="BU30" s="740"/>
      <c r="BV30" s="740"/>
      <c r="BW30" s="740"/>
      <c r="BX30" s="674">
        <v>93.6</v>
      </c>
      <c r="BY30" s="740"/>
      <c r="BZ30" s="740"/>
      <c r="CA30" s="740"/>
      <c r="CB30" s="741"/>
      <c r="CD30" s="744"/>
      <c r="CE30" s="745"/>
      <c r="CF30" s="694" t="s">
        <v>309</v>
      </c>
      <c r="CG30" s="695"/>
      <c r="CH30" s="695"/>
      <c r="CI30" s="695"/>
      <c r="CJ30" s="695"/>
      <c r="CK30" s="695"/>
      <c r="CL30" s="695"/>
      <c r="CM30" s="695"/>
      <c r="CN30" s="695"/>
      <c r="CO30" s="695"/>
      <c r="CP30" s="695"/>
      <c r="CQ30" s="696"/>
      <c r="CR30" s="679">
        <v>7758094</v>
      </c>
      <c r="CS30" s="680"/>
      <c r="CT30" s="680"/>
      <c r="CU30" s="680"/>
      <c r="CV30" s="680"/>
      <c r="CW30" s="680"/>
      <c r="CX30" s="680"/>
      <c r="CY30" s="681"/>
      <c r="CZ30" s="684">
        <v>10.1</v>
      </c>
      <c r="DA30" s="713"/>
      <c r="DB30" s="713"/>
      <c r="DC30" s="717"/>
      <c r="DD30" s="688">
        <v>7444445</v>
      </c>
      <c r="DE30" s="680"/>
      <c r="DF30" s="680"/>
      <c r="DG30" s="680"/>
      <c r="DH30" s="680"/>
      <c r="DI30" s="680"/>
      <c r="DJ30" s="680"/>
      <c r="DK30" s="681"/>
      <c r="DL30" s="688">
        <v>7444445</v>
      </c>
      <c r="DM30" s="680"/>
      <c r="DN30" s="680"/>
      <c r="DO30" s="680"/>
      <c r="DP30" s="680"/>
      <c r="DQ30" s="680"/>
      <c r="DR30" s="680"/>
      <c r="DS30" s="680"/>
      <c r="DT30" s="680"/>
      <c r="DU30" s="680"/>
      <c r="DV30" s="681"/>
      <c r="DW30" s="684">
        <v>17.100000000000001</v>
      </c>
      <c r="DX30" s="713"/>
      <c r="DY30" s="713"/>
      <c r="DZ30" s="713"/>
      <c r="EA30" s="713"/>
      <c r="EB30" s="713"/>
      <c r="EC30" s="714"/>
    </row>
    <row r="31" spans="2:133" ht="11.25" customHeight="1" x14ac:dyDescent="0.2">
      <c r="B31" s="676" t="s">
        <v>310</v>
      </c>
      <c r="C31" s="677"/>
      <c r="D31" s="677"/>
      <c r="E31" s="677"/>
      <c r="F31" s="677"/>
      <c r="G31" s="677"/>
      <c r="H31" s="677"/>
      <c r="I31" s="677"/>
      <c r="J31" s="677"/>
      <c r="K31" s="677"/>
      <c r="L31" s="677"/>
      <c r="M31" s="677"/>
      <c r="N31" s="677"/>
      <c r="O31" s="677"/>
      <c r="P31" s="677"/>
      <c r="Q31" s="678"/>
      <c r="R31" s="679">
        <v>295503</v>
      </c>
      <c r="S31" s="680"/>
      <c r="T31" s="680"/>
      <c r="U31" s="680"/>
      <c r="V31" s="680"/>
      <c r="W31" s="680"/>
      <c r="X31" s="680"/>
      <c r="Y31" s="681"/>
      <c r="Z31" s="682">
        <v>0.4</v>
      </c>
      <c r="AA31" s="682"/>
      <c r="AB31" s="682"/>
      <c r="AC31" s="682"/>
      <c r="AD31" s="683" t="s">
        <v>232</v>
      </c>
      <c r="AE31" s="683"/>
      <c r="AF31" s="683"/>
      <c r="AG31" s="683"/>
      <c r="AH31" s="683"/>
      <c r="AI31" s="683"/>
      <c r="AJ31" s="683"/>
      <c r="AK31" s="683"/>
      <c r="AL31" s="684" t="s">
        <v>243</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98.9</v>
      </c>
      <c r="BH31" s="715"/>
      <c r="BI31" s="715"/>
      <c r="BJ31" s="715"/>
      <c r="BK31" s="715"/>
      <c r="BL31" s="715"/>
      <c r="BM31" s="685">
        <v>95.2</v>
      </c>
      <c r="BN31" s="737"/>
      <c r="BO31" s="737"/>
      <c r="BP31" s="737"/>
      <c r="BQ31" s="738"/>
      <c r="BR31" s="736">
        <v>98.9</v>
      </c>
      <c r="BS31" s="715"/>
      <c r="BT31" s="715"/>
      <c r="BU31" s="715"/>
      <c r="BV31" s="715"/>
      <c r="BW31" s="715"/>
      <c r="BX31" s="685">
        <v>94.8</v>
      </c>
      <c r="BY31" s="737"/>
      <c r="BZ31" s="737"/>
      <c r="CA31" s="737"/>
      <c r="CB31" s="738"/>
      <c r="CD31" s="744"/>
      <c r="CE31" s="745"/>
      <c r="CF31" s="694" t="s">
        <v>313</v>
      </c>
      <c r="CG31" s="695"/>
      <c r="CH31" s="695"/>
      <c r="CI31" s="695"/>
      <c r="CJ31" s="695"/>
      <c r="CK31" s="695"/>
      <c r="CL31" s="695"/>
      <c r="CM31" s="695"/>
      <c r="CN31" s="695"/>
      <c r="CO31" s="695"/>
      <c r="CP31" s="695"/>
      <c r="CQ31" s="696"/>
      <c r="CR31" s="679">
        <v>595996</v>
      </c>
      <c r="CS31" s="715"/>
      <c r="CT31" s="715"/>
      <c r="CU31" s="715"/>
      <c r="CV31" s="715"/>
      <c r="CW31" s="715"/>
      <c r="CX31" s="715"/>
      <c r="CY31" s="716"/>
      <c r="CZ31" s="684">
        <v>0.8</v>
      </c>
      <c r="DA31" s="713"/>
      <c r="DB31" s="713"/>
      <c r="DC31" s="717"/>
      <c r="DD31" s="688">
        <v>558992</v>
      </c>
      <c r="DE31" s="715"/>
      <c r="DF31" s="715"/>
      <c r="DG31" s="715"/>
      <c r="DH31" s="715"/>
      <c r="DI31" s="715"/>
      <c r="DJ31" s="715"/>
      <c r="DK31" s="716"/>
      <c r="DL31" s="688">
        <v>558992</v>
      </c>
      <c r="DM31" s="715"/>
      <c r="DN31" s="715"/>
      <c r="DO31" s="715"/>
      <c r="DP31" s="715"/>
      <c r="DQ31" s="715"/>
      <c r="DR31" s="715"/>
      <c r="DS31" s="715"/>
      <c r="DT31" s="715"/>
      <c r="DU31" s="715"/>
      <c r="DV31" s="716"/>
      <c r="DW31" s="684">
        <v>1.3</v>
      </c>
      <c r="DX31" s="713"/>
      <c r="DY31" s="713"/>
      <c r="DZ31" s="713"/>
      <c r="EA31" s="713"/>
      <c r="EB31" s="713"/>
      <c r="EC31" s="714"/>
    </row>
    <row r="32" spans="2:133" ht="11.25" customHeight="1" x14ac:dyDescent="0.2">
      <c r="B32" s="676" t="s">
        <v>314</v>
      </c>
      <c r="C32" s="677"/>
      <c r="D32" s="677"/>
      <c r="E32" s="677"/>
      <c r="F32" s="677"/>
      <c r="G32" s="677"/>
      <c r="H32" s="677"/>
      <c r="I32" s="677"/>
      <c r="J32" s="677"/>
      <c r="K32" s="677"/>
      <c r="L32" s="677"/>
      <c r="M32" s="677"/>
      <c r="N32" s="677"/>
      <c r="O32" s="677"/>
      <c r="P32" s="677"/>
      <c r="Q32" s="678"/>
      <c r="R32" s="679">
        <v>1673983</v>
      </c>
      <c r="S32" s="680"/>
      <c r="T32" s="680"/>
      <c r="U32" s="680"/>
      <c r="V32" s="680"/>
      <c r="W32" s="680"/>
      <c r="X32" s="680"/>
      <c r="Y32" s="681"/>
      <c r="Z32" s="682">
        <v>2.2000000000000002</v>
      </c>
      <c r="AA32" s="682"/>
      <c r="AB32" s="682"/>
      <c r="AC32" s="682"/>
      <c r="AD32" s="683" t="s">
        <v>232</v>
      </c>
      <c r="AE32" s="683"/>
      <c r="AF32" s="683"/>
      <c r="AG32" s="683"/>
      <c r="AH32" s="683"/>
      <c r="AI32" s="683"/>
      <c r="AJ32" s="683"/>
      <c r="AK32" s="683"/>
      <c r="AL32" s="684" t="s">
        <v>232</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98.4</v>
      </c>
      <c r="BH32" s="749"/>
      <c r="BI32" s="749"/>
      <c r="BJ32" s="749"/>
      <c r="BK32" s="749"/>
      <c r="BL32" s="749"/>
      <c r="BM32" s="750">
        <v>92.9</v>
      </c>
      <c r="BN32" s="749"/>
      <c r="BO32" s="749"/>
      <c r="BP32" s="749"/>
      <c r="BQ32" s="751"/>
      <c r="BR32" s="748">
        <v>98.4</v>
      </c>
      <c r="BS32" s="749"/>
      <c r="BT32" s="749"/>
      <c r="BU32" s="749"/>
      <c r="BV32" s="749"/>
      <c r="BW32" s="749"/>
      <c r="BX32" s="750">
        <v>92.1</v>
      </c>
      <c r="BY32" s="749"/>
      <c r="BZ32" s="749"/>
      <c r="CA32" s="749"/>
      <c r="CB32" s="751"/>
      <c r="CD32" s="746"/>
      <c r="CE32" s="747"/>
      <c r="CF32" s="694" t="s">
        <v>316</v>
      </c>
      <c r="CG32" s="695"/>
      <c r="CH32" s="695"/>
      <c r="CI32" s="695"/>
      <c r="CJ32" s="695"/>
      <c r="CK32" s="695"/>
      <c r="CL32" s="695"/>
      <c r="CM32" s="695"/>
      <c r="CN32" s="695"/>
      <c r="CO32" s="695"/>
      <c r="CP32" s="695"/>
      <c r="CQ32" s="696"/>
      <c r="CR32" s="679">
        <v>379</v>
      </c>
      <c r="CS32" s="680"/>
      <c r="CT32" s="680"/>
      <c r="CU32" s="680"/>
      <c r="CV32" s="680"/>
      <c r="CW32" s="680"/>
      <c r="CX32" s="680"/>
      <c r="CY32" s="681"/>
      <c r="CZ32" s="684">
        <v>0</v>
      </c>
      <c r="DA32" s="713"/>
      <c r="DB32" s="713"/>
      <c r="DC32" s="717"/>
      <c r="DD32" s="688">
        <v>379</v>
      </c>
      <c r="DE32" s="680"/>
      <c r="DF32" s="680"/>
      <c r="DG32" s="680"/>
      <c r="DH32" s="680"/>
      <c r="DI32" s="680"/>
      <c r="DJ32" s="680"/>
      <c r="DK32" s="681"/>
      <c r="DL32" s="688">
        <v>379</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2">
      <c r="B33" s="676" t="s">
        <v>317</v>
      </c>
      <c r="C33" s="677"/>
      <c r="D33" s="677"/>
      <c r="E33" s="677"/>
      <c r="F33" s="677"/>
      <c r="G33" s="677"/>
      <c r="H33" s="677"/>
      <c r="I33" s="677"/>
      <c r="J33" s="677"/>
      <c r="K33" s="677"/>
      <c r="L33" s="677"/>
      <c r="M33" s="677"/>
      <c r="N33" s="677"/>
      <c r="O33" s="677"/>
      <c r="P33" s="677"/>
      <c r="Q33" s="678"/>
      <c r="R33" s="679">
        <v>730148</v>
      </c>
      <c r="S33" s="680"/>
      <c r="T33" s="680"/>
      <c r="U33" s="680"/>
      <c r="V33" s="680"/>
      <c r="W33" s="680"/>
      <c r="X33" s="680"/>
      <c r="Y33" s="681"/>
      <c r="Z33" s="682">
        <v>0.9</v>
      </c>
      <c r="AA33" s="682"/>
      <c r="AB33" s="682"/>
      <c r="AC33" s="682"/>
      <c r="AD33" s="683" t="s">
        <v>232</v>
      </c>
      <c r="AE33" s="683"/>
      <c r="AF33" s="683"/>
      <c r="AG33" s="683"/>
      <c r="AH33" s="683"/>
      <c r="AI33" s="683"/>
      <c r="AJ33" s="683"/>
      <c r="AK33" s="683"/>
      <c r="AL33" s="684" t="s">
        <v>232</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30406420</v>
      </c>
      <c r="CS33" s="715"/>
      <c r="CT33" s="715"/>
      <c r="CU33" s="715"/>
      <c r="CV33" s="715"/>
      <c r="CW33" s="715"/>
      <c r="CX33" s="715"/>
      <c r="CY33" s="716"/>
      <c r="CZ33" s="684">
        <v>39.4</v>
      </c>
      <c r="DA33" s="713"/>
      <c r="DB33" s="713"/>
      <c r="DC33" s="717"/>
      <c r="DD33" s="688">
        <v>23150181</v>
      </c>
      <c r="DE33" s="715"/>
      <c r="DF33" s="715"/>
      <c r="DG33" s="715"/>
      <c r="DH33" s="715"/>
      <c r="DI33" s="715"/>
      <c r="DJ33" s="715"/>
      <c r="DK33" s="716"/>
      <c r="DL33" s="688">
        <v>20302916</v>
      </c>
      <c r="DM33" s="715"/>
      <c r="DN33" s="715"/>
      <c r="DO33" s="715"/>
      <c r="DP33" s="715"/>
      <c r="DQ33" s="715"/>
      <c r="DR33" s="715"/>
      <c r="DS33" s="715"/>
      <c r="DT33" s="715"/>
      <c r="DU33" s="715"/>
      <c r="DV33" s="716"/>
      <c r="DW33" s="684">
        <v>46.7</v>
      </c>
      <c r="DX33" s="713"/>
      <c r="DY33" s="713"/>
      <c r="DZ33" s="713"/>
      <c r="EA33" s="713"/>
      <c r="EB33" s="713"/>
      <c r="EC33" s="714"/>
    </row>
    <row r="34" spans="2:133" ht="11.25" customHeight="1" x14ac:dyDescent="0.2">
      <c r="B34" s="676" t="s">
        <v>319</v>
      </c>
      <c r="C34" s="677"/>
      <c r="D34" s="677"/>
      <c r="E34" s="677"/>
      <c r="F34" s="677"/>
      <c r="G34" s="677"/>
      <c r="H34" s="677"/>
      <c r="I34" s="677"/>
      <c r="J34" s="677"/>
      <c r="K34" s="677"/>
      <c r="L34" s="677"/>
      <c r="M34" s="677"/>
      <c r="N34" s="677"/>
      <c r="O34" s="677"/>
      <c r="P34" s="677"/>
      <c r="Q34" s="678"/>
      <c r="R34" s="679">
        <v>2716383</v>
      </c>
      <c r="S34" s="680"/>
      <c r="T34" s="680"/>
      <c r="U34" s="680"/>
      <c r="V34" s="680"/>
      <c r="W34" s="680"/>
      <c r="X34" s="680"/>
      <c r="Y34" s="681"/>
      <c r="Z34" s="682">
        <v>3.5</v>
      </c>
      <c r="AA34" s="682"/>
      <c r="AB34" s="682"/>
      <c r="AC34" s="682"/>
      <c r="AD34" s="683">
        <v>5995</v>
      </c>
      <c r="AE34" s="683"/>
      <c r="AF34" s="683"/>
      <c r="AG34" s="683"/>
      <c r="AH34" s="683"/>
      <c r="AI34" s="683"/>
      <c r="AJ34" s="683"/>
      <c r="AK34" s="683"/>
      <c r="AL34" s="684">
        <v>0</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9997886</v>
      </c>
      <c r="CS34" s="680"/>
      <c r="CT34" s="680"/>
      <c r="CU34" s="680"/>
      <c r="CV34" s="680"/>
      <c r="CW34" s="680"/>
      <c r="CX34" s="680"/>
      <c r="CY34" s="681"/>
      <c r="CZ34" s="684">
        <v>13</v>
      </c>
      <c r="DA34" s="713"/>
      <c r="DB34" s="713"/>
      <c r="DC34" s="717"/>
      <c r="DD34" s="688">
        <v>7317652</v>
      </c>
      <c r="DE34" s="680"/>
      <c r="DF34" s="680"/>
      <c r="DG34" s="680"/>
      <c r="DH34" s="680"/>
      <c r="DI34" s="680"/>
      <c r="DJ34" s="680"/>
      <c r="DK34" s="681"/>
      <c r="DL34" s="688">
        <v>7071959</v>
      </c>
      <c r="DM34" s="680"/>
      <c r="DN34" s="680"/>
      <c r="DO34" s="680"/>
      <c r="DP34" s="680"/>
      <c r="DQ34" s="680"/>
      <c r="DR34" s="680"/>
      <c r="DS34" s="680"/>
      <c r="DT34" s="680"/>
      <c r="DU34" s="680"/>
      <c r="DV34" s="681"/>
      <c r="DW34" s="684">
        <v>16.3</v>
      </c>
      <c r="DX34" s="713"/>
      <c r="DY34" s="713"/>
      <c r="DZ34" s="713"/>
      <c r="EA34" s="713"/>
      <c r="EB34" s="713"/>
      <c r="EC34" s="714"/>
    </row>
    <row r="35" spans="2:133" ht="11.25" customHeight="1" x14ac:dyDescent="0.2">
      <c r="B35" s="676" t="s">
        <v>323</v>
      </c>
      <c r="C35" s="677"/>
      <c r="D35" s="677"/>
      <c r="E35" s="677"/>
      <c r="F35" s="677"/>
      <c r="G35" s="677"/>
      <c r="H35" s="677"/>
      <c r="I35" s="677"/>
      <c r="J35" s="677"/>
      <c r="K35" s="677"/>
      <c r="L35" s="677"/>
      <c r="M35" s="677"/>
      <c r="N35" s="677"/>
      <c r="O35" s="677"/>
      <c r="P35" s="677"/>
      <c r="Q35" s="678"/>
      <c r="R35" s="679">
        <v>6158500</v>
      </c>
      <c r="S35" s="680"/>
      <c r="T35" s="680"/>
      <c r="U35" s="680"/>
      <c r="V35" s="680"/>
      <c r="W35" s="680"/>
      <c r="X35" s="680"/>
      <c r="Y35" s="681"/>
      <c r="Z35" s="682">
        <v>7.9</v>
      </c>
      <c r="AA35" s="682"/>
      <c r="AB35" s="682"/>
      <c r="AC35" s="682"/>
      <c r="AD35" s="683" t="s">
        <v>232</v>
      </c>
      <c r="AE35" s="683"/>
      <c r="AF35" s="683"/>
      <c r="AG35" s="683"/>
      <c r="AH35" s="683"/>
      <c r="AI35" s="683"/>
      <c r="AJ35" s="683"/>
      <c r="AK35" s="683"/>
      <c r="AL35" s="684" t="s">
        <v>232</v>
      </c>
      <c r="AM35" s="685"/>
      <c r="AN35" s="685"/>
      <c r="AO35" s="686"/>
      <c r="AP35" s="234"/>
      <c r="AQ35" s="752" t="s">
        <v>324</v>
      </c>
      <c r="AR35" s="753"/>
      <c r="AS35" s="753"/>
      <c r="AT35" s="753"/>
      <c r="AU35" s="753"/>
      <c r="AV35" s="753"/>
      <c r="AW35" s="753"/>
      <c r="AX35" s="753"/>
      <c r="AY35" s="754"/>
      <c r="AZ35" s="668">
        <v>10623253</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720461</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1643507</v>
      </c>
      <c r="CS35" s="715"/>
      <c r="CT35" s="715"/>
      <c r="CU35" s="715"/>
      <c r="CV35" s="715"/>
      <c r="CW35" s="715"/>
      <c r="CX35" s="715"/>
      <c r="CY35" s="716"/>
      <c r="CZ35" s="684">
        <v>2.1</v>
      </c>
      <c r="DA35" s="713"/>
      <c r="DB35" s="713"/>
      <c r="DC35" s="717"/>
      <c r="DD35" s="688">
        <v>1509305</v>
      </c>
      <c r="DE35" s="715"/>
      <c r="DF35" s="715"/>
      <c r="DG35" s="715"/>
      <c r="DH35" s="715"/>
      <c r="DI35" s="715"/>
      <c r="DJ35" s="715"/>
      <c r="DK35" s="716"/>
      <c r="DL35" s="688">
        <v>979440</v>
      </c>
      <c r="DM35" s="715"/>
      <c r="DN35" s="715"/>
      <c r="DO35" s="715"/>
      <c r="DP35" s="715"/>
      <c r="DQ35" s="715"/>
      <c r="DR35" s="715"/>
      <c r="DS35" s="715"/>
      <c r="DT35" s="715"/>
      <c r="DU35" s="715"/>
      <c r="DV35" s="716"/>
      <c r="DW35" s="684">
        <v>2.2999999999999998</v>
      </c>
      <c r="DX35" s="713"/>
      <c r="DY35" s="713"/>
      <c r="DZ35" s="713"/>
      <c r="EA35" s="713"/>
      <c r="EB35" s="713"/>
      <c r="EC35" s="714"/>
    </row>
    <row r="36" spans="2:133" ht="11.25" customHeight="1" x14ac:dyDescent="0.2">
      <c r="B36" s="676" t="s">
        <v>327</v>
      </c>
      <c r="C36" s="677"/>
      <c r="D36" s="677"/>
      <c r="E36" s="677"/>
      <c r="F36" s="677"/>
      <c r="G36" s="677"/>
      <c r="H36" s="677"/>
      <c r="I36" s="677"/>
      <c r="J36" s="677"/>
      <c r="K36" s="677"/>
      <c r="L36" s="677"/>
      <c r="M36" s="677"/>
      <c r="N36" s="677"/>
      <c r="O36" s="677"/>
      <c r="P36" s="677"/>
      <c r="Q36" s="678"/>
      <c r="R36" s="679" t="s">
        <v>232</v>
      </c>
      <c r="S36" s="680"/>
      <c r="T36" s="680"/>
      <c r="U36" s="680"/>
      <c r="V36" s="680"/>
      <c r="W36" s="680"/>
      <c r="X36" s="680"/>
      <c r="Y36" s="681"/>
      <c r="Z36" s="682" t="s">
        <v>136</v>
      </c>
      <c r="AA36" s="682"/>
      <c r="AB36" s="682"/>
      <c r="AC36" s="682"/>
      <c r="AD36" s="683" t="s">
        <v>232</v>
      </c>
      <c r="AE36" s="683"/>
      <c r="AF36" s="683"/>
      <c r="AG36" s="683"/>
      <c r="AH36" s="683"/>
      <c r="AI36" s="683"/>
      <c r="AJ36" s="683"/>
      <c r="AK36" s="683"/>
      <c r="AL36" s="684" t="s">
        <v>232</v>
      </c>
      <c r="AM36" s="685"/>
      <c r="AN36" s="685"/>
      <c r="AO36" s="686"/>
      <c r="AQ36" s="756" t="s">
        <v>328</v>
      </c>
      <c r="AR36" s="757"/>
      <c r="AS36" s="757"/>
      <c r="AT36" s="757"/>
      <c r="AU36" s="757"/>
      <c r="AV36" s="757"/>
      <c r="AW36" s="757"/>
      <c r="AX36" s="757"/>
      <c r="AY36" s="758"/>
      <c r="AZ36" s="679">
        <v>2053188</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448093</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8682186</v>
      </c>
      <c r="CS36" s="680"/>
      <c r="CT36" s="680"/>
      <c r="CU36" s="680"/>
      <c r="CV36" s="680"/>
      <c r="CW36" s="680"/>
      <c r="CX36" s="680"/>
      <c r="CY36" s="681"/>
      <c r="CZ36" s="684">
        <v>11.3</v>
      </c>
      <c r="DA36" s="713"/>
      <c r="DB36" s="713"/>
      <c r="DC36" s="717"/>
      <c r="DD36" s="688">
        <v>7784983</v>
      </c>
      <c r="DE36" s="680"/>
      <c r="DF36" s="680"/>
      <c r="DG36" s="680"/>
      <c r="DH36" s="680"/>
      <c r="DI36" s="680"/>
      <c r="DJ36" s="680"/>
      <c r="DK36" s="681"/>
      <c r="DL36" s="688">
        <v>6619900</v>
      </c>
      <c r="DM36" s="680"/>
      <c r="DN36" s="680"/>
      <c r="DO36" s="680"/>
      <c r="DP36" s="680"/>
      <c r="DQ36" s="680"/>
      <c r="DR36" s="680"/>
      <c r="DS36" s="680"/>
      <c r="DT36" s="680"/>
      <c r="DU36" s="680"/>
      <c r="DV36" s="681"/>
      <c r="DW36" s="684">
        <v>15.2</v>
      </c>
      <c r="DX36" s="713"/>
      <c r="DY36" s="713"/>
      <c r="DZ36" s="713"/>
      <c r="EA36" s="713"/>
      <c r="EB36" s="713"/>
      <c r="EC36" s="714"/>
    </row>
    <row r="37" spans="2:133" ht="11.25" customHeight="1" x14ac:dyDescent="0.2">
      <c r="B37" s="676" t="s">
        <v>331</v>
      </c>
      <c r="C37" s="677"/>
      <c r="D37" s="677"/>
      <c r="E37" s="677"/>
      <c r="F37" s="677"/>
      <c r="G37" s="677"/>
      <c r="H37" s="677"/>
      <c r="I37" s="677"/>
      <c r="J37" s="677"/>
      <c r="K37" s="677"/>
      <c r="L37" s="677"/>
      <c r="M37" s="677"/>
      <c r="N37" s="677"/>
      <c r="O37" s="677"/>
      <c r="P37" s="677"/>
      <c r="Q37" s="678"/>
      <c r="R37" s="679">
        <v>2321100</v>
      </c>
      <c r="S37" s="680"/>
      <c r="T37" s="680"/>
      <c r="U37" s="680"/>
      <c r="V37" s="680"/>
      <c r="W37" s="680"/>
      <c r="X37" s="680"/>
      <c r="Y37" s="681"/>
      <c r="Z37" s="682">
        <v>3</v>
      </c>
      <c r="AA37" s="682"/>
      <c r="AB37" s="682"/>
      <c r="AC37" s="682"/>
      <c r="AD37" s="683" t="s">
        <v>232</v>
      </c>
      <c r="AE37" s="683"/>
      <c r="AF37" s="683"/>
      <c r="AG37" s="683"/>
      <c r="AH37" s="683"/>
      <c r="AI37" s="683"/>
      <c r="AJ37" s="683"/>
      <c r="AK37" s="683"/>
      <c r="AL37" s="684" t="s">
        <v>232</v>
      </c>
      <c r="AM37" s="685"/>
      <c r="AN37" s="685"/>
      <c r="AO37" s="686"/>
      <c r="AQ37" s="756" t="s">
        <v>332</v>
      </c>
      <c r="AR37" s="757"/>
      <c r="AS37" s="757"/>
      <c r="AT37" s="757"/>
      <c r="AU37" s="757"/>
      <c r="AV37" s="757"/>
      <c r="AW37" s="757"/>
      <c r="AX37" s="757"/>
      <c r="AY37" s="758"/>
      <c r="AZ37" s="679">
        <v>1225939</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26527</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3243166</v>
      </c>
      <c r="CS37" s="715"/>
      <c r="CT37" s="715"/>
      <c r="CU37" s="715"/>
      <c r="CV37" s="715"/>
      <c r="CW37" s="715"/>
      <c r="CX37" s="715"/>
      <c r="CY37" s="716"/>
      <c r="CZ37" s="684">
        <v>4.2</v>
      </c>
      <c r="DA37" s="713"/>
      <c r="DB37" s="713"/>
      <c r="DC37" s="717"/>
      <c r="DD37" s="688">
        <v>3243166</v>
      </c>
      <c r="DE37" s="715"/>
      <c r="DF37" s="715"/>
      <c r="DG37" s="715"/>
      <c r="DH37" s="715"/>
      <c r="DI37" s="715"/>
      <c r="DJ37" s="715"/>
      <c r="DK37" s="716"/>
      <c r="DL37" s="688">
        <v>3109707</v>
      </c>
      <c r="DM37" s="715"/>
      <c r="DN37" s="715"/>
      <c r="DO37" s="715"/>
      <c r="DP37" s="715"/>
      <c r="DQ37" s="715"/>
      <c r="DR37" s="715"/>
      <c r="DS37" s="715"/>
      <c r="DT37" s="715"/>
      <c r="DU37" s="715"/>
      <c r="DV37" s="716"/>
      <c r="DW37" s="684">
        <v>7.2</v>
      </c>
      <c r="DX37" s="713"/>
      <c r="DY37" s="713"/>
      <c r="DZ37" s="713"/>
      <c r="EA37" s="713"/>
      <c r="EB37" s="713"/>
      <c r="EC37" s="714"/>
    </row>
    <row r="38" spans="2:133" ht="11.25" customHeight="1" x14ac:dyDescent="0.2">
      <c r="B38" s="724" t="s">
        <v>335</v>
      </c>
      <c r="C38" s="725"/>
      <c r="D38" s="725"/>
      <c r="E38" s="725"/>
      <c r="F38" s="725"/>
      <c r="G38" s="725"/>
      <c r="H38" s="725"/>
      <c r="I38" s="725"/>
      <c r="J38" s="725"/>
      <c r="K38" s="725"/>
      <c r="L38" s="725"/>
      <c r="M38" s="725"/>
      <c r="N38" s="725"/>
      <c r="O38" s="725"/>
      <c r="P38" s="725"/>
      <c r="Q38" s="726"/>
      <c r="R38" s="759">
        <v>77756747</v>
      </c>
      <c r="S38" s="760"/>
      <c r="T38" s="760"/>
      <c r="U38" s="760"/>
      <c r="V38" s="760"/>
      <c r="W38" s="760"/>
      <c r="X38" s="760"/>
      <c r="Y38" s="761"/>
      <c r="Z38" s="762">
        <v>100</v>
      </c>
      <c r="AA38" s="762"/>
      <c r="AB38" s="762"/>
      <c r="AC38" s="762"/>
      <c r="AD38" s="763">
        <v>41168502</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v>231683</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43139</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7112443</v>
      </c>
      <c r="CS38" s="680"/>
      <c r="CT38" s="680"/>
      <c r="CU38" s="680"/>
      <c r="CV38" s="680"/>
      <c r="CW38" s="680"/>
      <c r="CX38" s="680"/>
      <c r="CY38" s="681"/>
      <c r="CZ38" s="684">
        <v>9.1999999999999993</v>
      </c>
      <c r="DA38" s="713"/>
      <c r="DB38" s="713"/>
      <c r="DC38" s="717"/>
      <c r="DD38" s="688">
        <v>5504530</v>
      </c>
      <c r="DE38" s="680"/>
      <c r="DF38" s="680"/>
      <c r="DG38" s="680"/>
      <c r="DH38" s="680"/>
      <c r="DI38" s="680"/>
      <c r="DJ38" s="680"/>
      <c r="DK38" s="681"/>
      <c r="DL38" s="688">
        <v>5195175</v>
      </c>
      <c r="DM38" s="680"/>
      <c r="DN38" s="680"/>
      <c r="DO38" s="680"/>
      <c r="DP38" s="680"/>
      <c r="DQ38" s="680"/>
      <c r="DR38" s="680"/>
      <c r="DS38" s="680"/>
      <c r="DT38" s="680"/>
      <c r="DU38" s="680"/>
      <c r="DV38" s="681"/>
      <c r="DW38" s="684">
        <v>11.9</v>
      </c>
      <c r="DX38" s="713"/>
      <c r="DY38" s="713"/>
      <c r="DZ38" s="713"/>
      <c r="EA38" s="713"/>
      <c r="EB38" s="713"/>
      <c r="EC38" s="714"/>
    </row>
    <row r="39" spans="2:133" ht="11.25" customHeight="1" x14ac:dyDescent="0.2">
      <c r="AQ39" s="756" t="s">
        <v>339</v>
      </c>
      <c r="AR39" s="757"/>
      <c r="AS39" s="757"/>
      <c r="AT39" s="757"/>
      <c r="AU39" s="757"/>
      <c r="AV39" s="757"/>
      <c r="AW39" s="757"/>
      <c r="AX39" s="757"/>
      <c r="AY39" s="758"/>
      <c r="AZ39" s="679" t="s">
        <v>243</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98</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989763</v>
      </c>
      <c r="CS39" s="715"/>
      <c r="CT39" s="715"/>
      <c r="CU39" s="715"/>
      <c r="CV39" s="715"/>
      <c r="CW39" s="715"/>
      <c r="CX39" s="715"/>
      <c r="CY39" s="716"/>
      <c r="CZ39" s="684">
        <v>1.3</v>
      </c>
      <c r="DA39" s="713"/>
      <c r="DB39" s="713"/>
      <c r="DC39" s="717"/>
      <c r="DD39" s="688">
        <v>548503</v>
      </c>
      <c r="DE39" s="715"/>
      <c r="DF39" s="715"/>
      <c r="DG39" s="715"/>
      <c r="DH39" s="715"/>
      <c r="DI39" s="715"/>
      <c r="DJ39" s="715"/>
      <c r="DK39" s="716"/>
      <c r="DL39" s="688" t="s">
        <v>232</v>
      </c>
      <c r="DM39" s="715"/>
      <c r="DN39" s="715"/>
      <c r="DO39" s="715"/>
      <c r="DP39" s="715"/>
      <c r="DQ39" s="715"/>
      <c r="DR39" s="715"/>
      <c r="DS39" s="715"/>
      <c r="DT39" s="715"/>
      <c r="DU39" s="715"/>
      <c r="DV39" s="716"/>
      <c r="DW39" s="684" t="s">
        <v>243</v>
      </c>
      <c r="DX39" s="713"/>
      <c r="DY39" s="713"/>
      <c r="DZ39" s="713"/>
      <c r="EA39" s="713"/>
      <c r="EB39" s="713"/>
      <c r="EC39" s="714"/>
    </row>
    <row r="40" spans="2:133" ht="11.25" customHeight="1" x14ac:dyDescent="0.2">
      <c r="AQ40" s="756" t="s">
        <v>343</v>
      </c>
      <c r="AR40" s="757"/>
      <c r="AS40" s="757"/>
      <c r="AT40" s="757"/>
      <c r="AU40" s="757"/>
      <c r="AV40" s="757"/>
      <c r="AW40" s="757"/>
      <c r="AX40" s="757"/>
      <c r="AY40" s="758"/>
      <c r="AZ40" s="679">
        <v>2104351</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243</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1980635</v>
      </c>
      <c r="CS40" s="680"/>
      <c r="CT40" s="680"/>
      <c r="CU40" s="680"/>
      <c r="CV40" s="680"/>
      <c r="CW40" s="680"/>
      <c r="CX40" s="680"/>
      <c r="CY40" s="681"/>
      <c r="CZ40" s="684">
        <v>2.6</v>
      </c>
      <c r="DA40" s="713"/>
      <c r="DB40" s="713"/>
      <c r="DC40" s="717"/>
      <c r="DD40" s="688">
        <v>485208</v>
      </c>
      <c r="DE40" s="680"/>
      <c r="DF40" s="680"/>
      <c r="DG40" s="680"/>
      <c r="DH40" s="680"/>
      <c r="DI40" s="680"/>
      <c r="DJ40" s="680"/>
      <c r="DK40" s="681"/>
      <c r="DL40" s="688">
        <v>436442</v>
      </c>
      <c r="DM40" s="680"/>
      <c r="DN40" s="680"/>
      <c r="DO40" s="680"/>
      <c r="DP40" s="680"/>
      <c r="DQ40" s="680"/>
      <c r="DR40" s="680"/>
      <c r="DS40" s="680"/>
      <c r="DT40" s="680"/>
      <c r="DU40" s="680"/>
      <c r="DV40" s="681"/>
      <c r="DW40" s="684">
        <v>1</v>
      </c>
      <c r="DX40" s="713"/>
      <c r="DY40" s="713"/>
      <c r="DZ40" s="713"/>
      <c r="EA40" s="713"/>
      <c r="EB40" s="713"/>
      <c r="EC40" s="714"/>
    </row>
    <row r="41" spans="2:133" ht="11.25" customHeight="1" x14ac:dyDescent="0.2">
      <c r="AQ41" s="766" t="s">
        <v>346</v>
      </c>
      <c r="AR41" s="767"/>
      <c r="AS41" s="767"/>
      <c r="AT41" s="767"/>
      <c r="AU41" s="767"/>
      <c r="AV41" s="767"/>
      <c r="AW41" s="767"/>
      <c r="AX41" s="767"/>
      <c r="AY41" s="768"/>
      <c r="AZ41" s="759">
        <v>5008092</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302</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243</v>
      </c>
      <c r="CS41" s="715"/>
      <c r="CT41" s="715"/>
      <c r="CU41" s="715"/>
      <c r="CV41" s="715"/>
      <c r="CW41" s="715"/>
      <c r="CX41" s="715"/>
      <c r="CY41" s="716"/>
      <c r="CZ41" s="684" t="s">
        <v>232</v>
      </c>
      <c r="DA41" s="713"/>
      <c r="DB41" s="713"/>
      <c r="DC41" s="717"/>
      <c r="DD41" s="688" t="s">
        <v>232</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7060938</v>
      </c>
      <c r="CS42" s="680"/>
      <c r="CT42" s="680"/>
      <c r="CU42" s="680"/>
      <c r="CV42" s="680"/>
      <c r="CW42" s="680"/>
      <c r="CX42" s="680"/>
      <c r="CY42" s="681"/>
      <c r="CZ42" s="684">
        <v>9.1999999999999993</v>
      </c>
      <c r="DA42" s="685"/>
      <c r="DB42" s="685"/>
      <c r="DC42" s="780"/>
      <c r="DD42" s="688">
        <v>918655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237568</v>
      </c>
      <c r="CS43" s="715"/>
      <c r="CT43" s="715"/>
      <c r="CU43" s="715"/>
      <c r="CV43" s="715"/>
      <c r="CW43" s="715"/>
      <c r="CX43" s="715"/>
      <c r="CY43" s="716"/>
      <c r="CZ43" s="684">
        <v>0.3</v>
      </c>
      <c r="DA43" s="713"/>
      <c r="DB43" s="713"/>
      <c r="DC43" s="717"/>
      <c r="DD43" s="688">
        <v>235568</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353</v>
      </c>
      <c r="CD44" s="791" t="s">
        <v>305</v>
      </c>
      <c r="CE44" s="792"/>
      <c r="CF44" s="676" t="s">
        <v>354</v>
      </c>
      <c r="CG44" s="677"/>
      <c r="CH44" s="677"/>
      <c r="CI44" s="677"/>
      <c r="CJ44" s="677"/>
      <c r="CK44" s="677"/>
      <c r="CL44" s="677"/>
      <c r="CM44" s="677"/>
      <c r="CN44" s="677"/>
      <c r="CO44" s="677"/>
      <c r="CP44" s="677"/>
      <c r="CQ44" s="678"/>
      <c r="CR44" s="679">
        <v>7060938</v>
      </c>
      <c r="CS44" s="680"/>
      <c r="CT44" s="680"/>
      <c r="CU44" s="680"/>
      <c r="CV44" s="680"/>
      <c r="CW44" s="680"/>
      <c r="CX44" s="680"/>
      <c r="CY44" s="681"/>
      <c r="CZ44" s="684">
        <v>9.1999999999999993</v>
      </c>
      <c r="DA44" s="685"/>
      <c r="DB44" s="685"/>
      <c r="DC44" s="780"/>
      <c r="DD44" s="688">
        <v>918655</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355</v>
      </c>
      <c r="CG45" s="677"/>
      <c r="CH45" s="677"/>
      <c r="CI45" s="677"/>
      <c r="CJ45" s="677"/>
      <c r="CK45" s="677"/>
      <c r="CL45" s="677"/>
      <c r="CM45" s="677"/>
      <c r="CN45" s="677"/>
      <c r="CO45" s="677"/>
      <c r="CP45" s="677"/>
      <c r="CQ45" s="678"/>
      <c r="CR45" s="679">
        <v>3953292</v>
      </c>
      <c r="CS45" s="715"/>
      <c r="CT45" s="715"/>
      <c r="CU45" s="715"/>
      <c r="CV45" s="715"/>
      <c r="CW45" s="715"/>
      <c r="CX45" s="715"/>
      <c r="CY45" s="716"/>
      <c r="CZ45" s="684">
        <v>5.0999999999999996</v>
      </c>
      <c r="DA45" s="713"/>
      <c r="DB45" s="713"/>
      <c r="DC45" s="717"/>
      <c r="DD45" s="688">
        <v>52946</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356</v>
      </c>
      <c r="CG46" s="677"/>
      <c r="CH46" s="677"/>
      <c r="CI46" s="677"/>
      <c r="CJ46" s="677"/>
      <c r="CK46" s="677"/>
      <c r="CL46" s="677"/>
      <c r="CM46" s="677"/>
      <c r="CN46" s="677"/>
      <c r="CO46" s="677"/>
      <c r="CP46" s="677"/>
      <c r="CQ46" s="678"/>
      <c r="CR46" s="679">
        <v>2833194</v>
      </c>
      <c r="CS46" s="680"/>
      <c r="CT46" s="680"/>
      <c r="CU46" s="680"/>
      <c r="CV46" s="680"/>
      <c r="CW46" s="680"/>
      <c r="CX46" s="680"/>
      <c r="CY46" s="681"/>
      <c r="CZ46" s="684">
        <v>3.7</v>
      </c>
      <c r="DA46" s="685"/>
      <c r="DB46" s="685"/>
      <c r="DC46" s="780"/>
      <c r="DD46" s="688">
        <v>848509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357</v>
      </c>
      <c r="CG47" s="677"/>
      <c r="CH47" s="677"/>
      <c r="CI47" s="677"/>
      <c r="CJ47" s="677"/>
      <c r="CK47" s="677"/>
      <c r="CL47" s="677"/>
      <c r="CM47" s="677"/>
      <c r="CN47" s="677"/>
      <c r="CO47" s="677"/>
      <c r="CP47" s="677"/>
      <c r="CQ47" s="678"/>
      <c r="CR47" s="679" t="s">
        <v>232</v>
      </c>
      <c r="CS47" s="715"/>
      <c r="CT47" s="715"/>
      <c r="CU47" s="715"/>
      <c r="CV47" s="715"/>
      <c r="CW47" s="715"/>
      <c r="CX47" s="715"/>
      <c r="CY47" s="716"/>
      <c r="CZ47" s="684" t="s">
        <v>232</v>
      </c>
      <c r="DA47" s="713"/>
      <c r="DB47" s="713"/>
      <c r="DC47" s="717"/>
      <c r="DD47" s="688" t="s">
        <v>232</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358</v>
      </c>
      <c r="CG48" s="677"/>
      <c r="CH48" s="677"/>
      <c r="CI48" s="677"/>
      <c r="CJ48" s="677"/>
      <c r="CK48" s="677"/>
      <c r="CL48" s="677"/>
      <c r="CM48" s="677"/>
      <c r="CN48" s="677"/>
      <c r="CO48" s="677"/>
      <c r="CP48" s="677"/>
      <c r="CQ48" s="678"/>
      <c r="CR48" s="679" t="s">
        <v>243</v>
      </c>
      <c r="CS48" s="680"/>
      <c r="CT48" s="680"/>
      <c r="CU48" s="680"/>
      <c r="CV48" s="680"/>
      <c r="CW48" s="680"/>
      <c r="CX48" s="680"/>
      <c r="CY48" s="681"/>
      <c r="CZ48" s="684" t="s">
        <v>243</v>
      </c>
      <c r="DA48" s="685"/>
      <c r="DB48" s="685"/>
      <c r="DC48" s="780"/>
      <c r="DD48" s="688" t="s">
        <v>232</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359</v>
      </c>
      <c r="CE49" s="725"/>
      <c r="CF49" s="725"/>
      <c r="CG49" s="725"/>
      <c r="CH49" s="725"/>
      <c r="CI49" s="725"/>
      <c r="CJ49" s="725"/>
      <c r="CK49" s="725"/>
      <c r="CL49" s="725"/>
      <c r="CM49" s="725"/>
      <c r="CN49" s="725"/>
      <c r="CO49" s="725"/>
      <c r="CP49" s="725"/>
      <c r="CQ49" s="726"/>
      <c r="CR49" s="759">
        <v>77097236</v>
      </c>
      <c r="CS49" s="749"/>
      <c r="CT49" s="749"/>
      <c r="CU49" s="749"/>
      <c r="CV49" s="749"/>
      <c r="CW49" s="749"/>
      <c r="CX49" s="749"/>
      <c r="CY49" s="781"/>
      <c r="CZ49" s="764">
        <v>100</v>
      </c>
      <c r="DA49" s="782"/>
      <c r="DB49" s="782"/>
      <c r="DC49" s="783"/>
      <c r="DD49" s="784">
        <v>46961549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okqKSgWbi1x/+v61CbhIRHDQRd+RKlFVJgciadCJPsw+HXx2W29/UOmu2fqbQPHaLnv2mGqY2iopoh4VOMbHxg==" saltValue="v6oUlqWqiY2bSLFxwKU2/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55" zoomScaleNormal="5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382</v>
      </c>
      <c r="C7" s="812"/>
      <c r="D7" s="812"/>
      <c r="E7" s="812"/>
      <c r="F7" s="812"/>
      <c r="G7" s="812"/>
      <c r="H7" s="812"/>
      <c r="I7" s="812"/>
      <c r="J7" s="812"/>
      <c r="K7" s="812"/>
      <c r="L7" s="812"/>
      <c r="M7" s="812"/>
      <c r="N7" s="812"/>
      <c r="O7" s="812"/>
      <c r="P7" s="813"/>
      <c r="Q7" s="814">
        <v>77757</v>
      </c>
      <c r="R7" s="815"/>
      <c r="S7" s="815"/>
      <c r="T7" s="815"/>
      <c r="U7" s="815"/>
      <c r="V7" s="815">
        <v>77097</v>
      </c>
      <c r="W7" s="815"/>
      <c r="X7" s="815"/>
      <c r="Y7" s="815"/>
      <c r="Z7" s="815"/>
      <c r="AA7" s="815">
        <v>660</v>
      </c>
      <c r="AB7" s="815"/>
      <c r="AC7" s="815"/>
      <c r="AD7" s="815"/>
      <c r="AE7" s="816"/>
      <c r="AF7" s="817">
        <v>541</v>
      </c>
      <c r="AG7" s="818"/>
      <c r="AH7" s="818"/>
      <c r="AI7" s="818"/>
      <c r="AJ7" s="819"/>
      <c r="AK7" s="854">
        <v>1674</v>
      </c>
      <c r="AL7" s="855"/>
      <c r="AM7" s="855"/>
      <c r="AN7" s="855"/>
      <c r="AO7" s="855"/>
      <c r="AP7" s="855">
        <v>87978</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569</v>
      </c>
      <c r="BT7" s="859"/>
      <c r="BU7" s="859"/>
      <c r="BV7" s="859"/>
      <c r="BW7" s="859"/>
      <c r="BX7" s="859"/>
      <c r="BY7" s="859"/>
      <c r="BZ7" s="859"/>
      <c r="CA7" s="859"/>
      <c r="CB7" s="859"/>
      <c r="CC7" s="859"/>
      <c r="CD7" s="859"/>
      <c r="CE7" s="859"/>
      <c r="CF7" s="859"/>
      <c r="CG7" s="860"/>
      <c r="CH7" s="851">
        <v>6</v>
      </c>
      <c r="CI7" s="852"/>
      <c r="CJ7" s="852"/>
      <c r="CK7" s="852"/>
      <c r="CL7" s="853"/>
      <c r="CM7" s="851">
        <v>67</v>
      </c>
      <c r="CN7" s="852"/>
      <c r="CO7" s="852"/>
      <c r="CP7" s="852"/>
      <c r="CQ7" s="853"/>
      <c r="CR7" s="851">
        <v>5</v>
      </c>
      <c r="CS7" s="852"/>
      <c r="CT7" s="852"/>
      <c r="CU7" s="852"/>
      <c r="CV7" s="853"/>
      <c r="CW7" s="851">
        <v>4</v>
      </c>
      <c r="CX7" s="852"/>
      <c r="CY7" s="852"/>
      <c r="CZ7" s="852"/>
      <c r="DA7" s="853"/>
      <c r="DB7" s="851" t="s">
        <v>568</v>
      </c>
      <c r="DC7" s="852"/>
      <c r="DD7" s="852"/>
      <c r="DE7" s="852"/>
      <c r="DF7" s="853"/>
      <c r="DG7" s="851" t="s">
        <v>568</v>
      </c>
      <c r="DH7" s="852"/>
      <c r="DI7" s="852"/>
      <c r="DJ7" s="852"/>
      <c r="DK7" s="853"/>
      <c r="DL7" s="851" t="s">
        <v>568</v>
      </c>
      <c r="DM7" s="852"/>
      <c r="DN7" s="852"/>
      <c r="DO7" s="852"/>
      <c r="DP7" s="853"/>
      <c r="DQ7" s="851" t="s">
        <v>568</v>
      </c>
      <c r="DR7" s="852"/>
      <c r="DS7" s="852"/>
      <c r="DT7" s="852"/>
      <c r="DU7" s="853"/>
      <c r="DV7" s="832"/>
      <c r="DW7" s="833"/>
      <c r="DX7" s="833"/>
      <c r="DY7" s="833"/>
      <c r="DZ7" s="834"/>
      <c r="EA7" s="254"/>
    </row>
    <row r="8" spans="1:131" s="255" customFormat="1" ht="26.25" customHeight="1" x14ac:dyDescent="0.2">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567</v>
      </c>
      <c r="BT8" s="849"/>
      <c r="BU8" s="849"/>
      <c r="BV8" s="849"/>
      <c r="BW8" s="849"/>
      <c r="BX8" s="849"/>
      <c r="BY8" s="849"/>
      <c r="BZ8" s="849"/>
      <c r="CA8" s="849"/>
      <c r="CB8" s="849"/>
      <c r="CC8" s="849"/>
      <c r="CD8" s="849"/>
      <c r="CE8" s="849"/>
      <c r="CF8" s="849"/>
      <c r="CG8" s="850"/>
      <c r="CH8" s="861">
        <v>5</v>
      </c>
      <c r="CI8" s="862"/>
      <c r="CJ8" s="862"/>
      <c r="CK8" s="862"/>
      <c r="CL8" s="863"/>
      <c r="CM8" s="861">
        <v>333</v>
      </c>
      <c r="CN8" s="862"/>
      <c r="CO8" s="862"/>
      <c r="CP8" s="862"/>
      <c r="CQ8" s="863"/>
      <c r="CR8" s="861">
        <v>5</v>
      </c>
      <c r="CS8" s="862"/>
      <c r="CT8" s="862"/>
      <c r="CU8" s="862"/>
      <c r="CV8" s="863"/>
      <c r="CW8" s="861" t="s">
        <v>568</v>
      </c>
      <c r="CX8" s="862"/>
      <c r="CY8" s="862"/>
      <c r="CZ8" s="862"/>
      <c r="DA8" s="863"/>
      <c r="DB8" s="861" t="s">
        <v>568</v>
      </c>
      <c r="DC8" s="862"/>
      <c r="DD8" s="862"/>
      <c r="DE8" s="862"/>
      <c r="DF8" s="863"/>
      <c r="DG8" s="861" t="s">
        <v>568</v>
      </c>
      <c r="DH8" s="862"/>
      <c r="DI8" s="862"/>
      <c r="DJ8" s="862"/>
      <c r="DK8" s="863"/>
      <c r="DL8" s="861" t="s">
        <v>568</v>
      </c>
      <c r="DM8" s="862"/>
      <c r="DN8" s="862"/>
      <c r="DO8" s="862"/>
      <c r="DP8" s="863"/>
      <c r="DQ8" s="861" t="s">
        <v>568</v>
      </c>
      <c r="DR8" s="862"/>
      <c r="DS8" s="862"/>
      <c r="DT8" s="862"/>
      <c r="DU8" s="863"/>
      <c r="DV8" s="864"/>
      <c r="DW8" s="865"/>
      <c r="DX8" s="865"/>
      <c r="DY8" s="865"/>
      <c r="DZ8" s="866"/>
      <c r="EA8" s="254"/>
    </row>
    <row r="9" spans="1:131" s="255" customFormat="1" ht="26.25" customHeight="1" x14ac:dyDescent="0.2">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570</v>
      </c>
      <c r="BT9" s="849"/>
      <c r="BU9" s="849"/>
      <c r="BV9" s="849"/>
      <c r="BW9" s="849"/>
      <c r="BX9" s="849"/>
      <c r="BY9" s="849"/>
      <c r="BZ9" s="849"/>
      <c r="CA9" s="849"/>
      <c r="CB9" s="849"/>
      <c r="CC9" s="849"/>
      <c r="CD9" s="849"/>
      <c r="CE9" s="849"/>
      <c r="CF9" s="849"/>
      <c r="CG9" s="850"/>
      <c r="CH9" s="867">
        <v>29</v>
      </c>
      <c r="CI9" s="868"/>
      <c r="CJ9" s="868"/>
      <c r="CK9" s="868"/>
      <c r="CL9" s="869"/>
      <c r="CM9" s="861">
        <v>303</v>
      </c>
      <c r="CN9" s="862"/>
      <c r="CO9" s="862"/>
      <c r="CP9" s="862"/>
      <c r="CQ9" s="863"/>
      <c r="CR9" s="861">
        <v>10</v>
      </c>
      <c r="CS9" s="862"/>
      <c r="CT9" s="862"/>
      <c r="CU9" s="862"/>
      <c r="CV9" s="863"/>
      <c r="CW9" s="861">
        <v>4</v>
      </c>
      <c r="CX9" s="862"/>
      <c r="CY9" s="862"/>
      <c r="CZ9" s="862"/>
      <c r="DA9" s="863"/>
      <c r="DB9" s="861" t="s">
        <v>568</v>
      </c>
      <c r="DC9" s="862"/>
      <c r="DD9" s="862"/>
      <c r="DE9" s="862"/>
      <c r="DF9" s="863"/>
      <c r="DG9" s="861" t="s">
        <v>568</v>
      </c>
      <c r="DH9" s="862"/>
      <c r="DI9" s="862"/>
      <c r="DJ9" s="862"/>
      <c r="DK9" s="863"/>
      <c r="DL9" s="861" t="s">
        <v>568</v>
      </c>
      <c r="DM9" s="862"/>
      <c r="DN9" s="862"/>
      <c r="DO9" s="862"/>
      <c r="DP9" s="863"/>
      <c r="DQ9" s="861" t="s">
        <v>568</v>
      </c>
      <c r="DR9" s="862"/>
      <c r="DS9" s="862"/>
      <c r="DT9" s="862"/>
      <c r="DU9" s="863"/>
      <c r="DV9" s="864"/>
      <c r="DW9" s="865"/>
      <c r="DX9" s="865"/>
      <c r="DY9" s="865"/>
      <c r="DZ9" s="866"/>
      <c r="EA9" s="254"/>
    </row>
    <row r="10" spans="1:131" s="255" customFormat="1" ht="26.25" customHeight="1" x14ac:dyDescent="0.2">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571</v>
      </c>
      <c r="BT10" s="849"/>
      <c r="BU10" s="849"/>
      <c r="BV10" s="849"/>
      <c r="BW10" s="849"/>
      <c r="BX10" s="849"/>
      <c r="BY10" s="849"/>
      <c r="BZ10" s="849"/>
      <c r="CA10" s="849"/>
      <c r="CB10" s="849"/>
      <c r="CC10" s="849"/>
      <c r="CD10" s="849"/>
      <c r="CE10" s="849"/>
      <c r="CF10" s="849"/>
      <c r="CG10" s="850"/>
      <c r="CH10" s="861">
        <v>1</v>
      </c>
      <c r="CI10" s="862"/>
      <c r="CJ10" s="862"/>
      <c r="CK10" s="862"/>
      <c r="CL10" s="863"/>
      <c r="CM10" s="861">
        <v>7</v>
      </c>
      <c r="CN10" s="862"/>
      <c r="CO10" s="862"/>
      <c r="CP10" s="862"/>
      <c r="CQ10" s="863"/>
      <c r="CR10" s="861">
        <v>10</v>
      </c>
      <c r="CS10" s="862"/>
      <c r="CT10" s="862"/>
      <c r="CU10" s="862"/>
      <c r="CV10" s="863"/>
      <c r="CW10" s="861" t="s">
        <v>568</v>
      </c>
      <c r="CX10" s="862"/>
      <c r="CY10" s="862"/>
      <c r="CZ10" s="862"/>
      <c r="DA10" s="863"/>
      <c r="DB10" s="861" t="s">
        <v>568</v>
      </c>
      <c r="DC10" s="862"/>
      <c r="DD10" s="862"/>
      <c r="DE10" s="862"/>
      <c r="DF10" s="863"/>
      <c r="DG10" s="861" t="s">
        <v>568</v>
      </c>
      <c r="DH10" s="862"/>
      <c r="DI10" s="862"/>
      <c r="DJ10" s="862"/>
      <c r="DK10" s="863"/>
      <c r="DL10" s="861" t="s">
        <v>568</v>
      </c>
      <c r="DM10" s="862"/>
      <c r="DN10" s="862"/>
      <c r="DO10" s="862"/>
      <c r="DP10" s="863"/>
      <c r="DQ10" s="861" t="s">
        <v>568</v>
      </c>
      <c r="DR10" s="862"/>
      <c r="DS10" s="862"/>
      <c r="DT10" s="862"/>
      <c r="DU10" s="863"/>
      <c r="DV10" s="864"/>
      <c r="DW10" s="865"/>
      <c r="DX10" s="865"/>
      <c r="DY10" s="865"/>
      <c r="DZ10" s="866"/>
      <c r="EA10" s="254"/>
    </row>
    <row r="11" spans="1:131" s="255" customFormat="1" ht="26.25" customHeight="1" x14ac:dyDescent="0.2">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70"/>
      <c r="R22" s="871"/>
      <c r="S22" s="871"/>
      <c r="T22" s="871"/>
      <c r="U22" s="871"/>
      <c r="V22" s="871"/>
      <c r="W22" s="871"/>
      <c r="X22" s="871"/>
      <c r="Y22" s="871"/>
      <c r="Z22" s="871"/>
      <c r="AA22" s="871"/>
      <c r="AB22" s="871"/>
      <c r="AC22" s="871"/>
      <c r="AD22" s="871"/>
      <c r="AE22" s="872"/>
      <c r="AF22" s="841"/>
      <c r="AG22" s="842"/>
      <c r="AH22" s="842"/>
      <c r="AI22" s="842"/>
      <c r="AJ22" s="843"/>
      <c r="AK22" s="885"/>
      <c r="AL22" s="886"/>
      <c r="AM22" s="886"/>
      <c r="AN22" s="886"/>
      <c r="AO22" s="886"/>
      <c r="AP22" s="886"/>
      <c r="AQ22" s="886"/>
      <c r="AR22" s="886"/>
      <c r="AS22" s="886"/>
      <c r="AT22" s="886"/>
      <c r="AU22" s="887"/>
      <c r="AV22" s="887"/>
      <c r="AW22" s="887"/>
      <c r="AX22" s="887"/>
      <c r="AY22" s="888"/>
      <c r="AZ22" s="889" t="s">
        <v>383</v>
      </c>
      <c r="BA22" s="889"/>
      <c r="BB22" s="889"/>
      <c r="BC22" s="889"/>
      <c r="BD22" s="890"/>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384</v>
      </c>
      <c r="B23" s="873" t="s">
        <v>385</v>
      </c>
      <c r="C23" s="874"/>
      <c r="D23" s="874"/>
      <c r="E23" s="874"/>
      <c r="F23" s="874"/>
      <c r="G23" s="874"/>
      <c r="H23" s="874"/>
      <c r="I23" s="874"/>
      <c r="J23" s="874"/>
      <c r="K23" s="874"/>
      <c r="L23" s="874"/>
      <c r="M23" s="874"/>
      <c r="N23" s="874"/>
      <c r="O23" s="874"/>
      <c r="P23" s="875"/>
      <c r="Q23" s="876">
        <v>77757</v>
      </c>
      <c r="R23" s="877"/>
      <c r="S23" s="877"/>
      <c r="T23" s="877"/>
      <c r="U23" s="877"/>
      <c r="V23" s="877">
        <v>77097</v>
      </c>
      <c r="W23" s="877"/>
      <c r="X23" s="877"/>
      <c r="Y23" s="877"/>
      <c r="Z23" s="877"/>
      <c r="AA23" s="877">
        <v>660</v>
      </c>
      <c r="AB23" s="877"/>
      <c r="AC23" s="877"/>
      <c r="AD23" s="877"/>
      <c r="AE23" s="878"/>
      <c r="AF23" s="879">
        <v>541</v>
      </c>
      <c r="AG23" s="877"/>
      <c r="AH23" s="877"/>
      <c r="AI23" s="877"/>
      <c r="AJ23" s="880"/>
      <c r="AK23" s="881"/>
      <c r="AL23" s="882"/>
      <c r="AM23" s="882"/>
      <c r="AN23" s="882"/>
      <c r="AO23" s="882"/>
      <c r="AP23" s="877">
        <v>87978</v>
      </c>
      <c r="AQ23" s="877"/>
      <c r="AR23" s="877"/>
      <c r="AS23" s="877"/>
      <c r="AT23" s="877"/>
      <c r="AU23" s="883"/>
      <c r="AV23" s="883"/>
      <c r="AW23" s="883"/>
      <c r="AX23" s="883"/>
      <c r="AY23" s="884"/>
      <c r="AZ23" s="892" t="s">
        <v>386</v>
      </c>
      <c r="BA23" s="893"/>
      <c r="BB23" s="893"/>
      <c r="BC23" s="893"/>
      <c r="BD23" s="894"/>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91" t="s">
        <v>387</v>
      </c>
      <c r="B24" s="891"/>
      <c r="C24" s="891"/>
      <c r="D24" s="891"/>
      <c r="E24" s="891"/>
      <c r="F24" s="891"/>
      <c r="G24" s="891"/>
      <c r="H24" s="891"/>
      <c r="I24" s="891"/>
      <c r="J24" s="891"/>
      <c r="K24" s="891"/>
      <c r="L24" s="891"/>
      <c r="M24" s="891"/>
      <c r="N24" s="891"/>
      <c r="O24" s="891"/>
      <c r="P24" s="891"/>
      <c r="Q24" s="891"/>
      <c r="R24" s="891"/>
      <c r="S24" s="891"/>
      <c r="T24" s="891"/>
      <c r="U24" s="891"/>
      <c r="V24" s="891"/>
      <c r="W24" s="891"/>
      <c r="X24" s="891"/>
      <c r="Y24" s="891"/>
      <c r="Z24" s="891"/>
      <c r="AA24" s="891"/>
      <c r="AB24" s="891"/>
      <c r="AC24" s="891"/>
      <c r="AD24" s="891"/>
      <c r="AE24" s="891"/>
      <c r="AF24" s="891"/>
      <c r="AG24" s="891"/>
      <c r="AH24" s="891"/>
      <c r="AI24" s="891"/>
      <c r="AJ24" s="891"/>
      <c r="AK24" s="891"/>
      <c r="AL24" s="891"/>
      <c r="AM24" s="891"/>
      <c r="AN24" s="891"/>
      <c r="AO24" s="891"/>
      <c r="AP24" s="891"/>
      <c r="AQ24" s="891"/>
      <c r="AR24" s="891"/>
      <c r="AS24" s="891"/>
      <c r="AT24" s="891"/>
      <c r="AU24" s="891"/>
      <c r="AV24" s="891"/>
      <c r="AW24" s="891"/>
      <c r="AX24" s="891"/>
      <c r="AY24" s="891"/>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388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365</v>
      </c>
      <c r="B26" s="821"/>
      <c r="C26" s="821"/>
      <c r="D26" s="821"/>
      <c r="E26" s="821"/>
      <c r="F26" s="821"/>
      <c r="G26" s="821"/>
      <c r="H26" s="821"/>
      <c r="I26" s="821"/>
      <c r="J26" s="821"/>
      <c r="K26" s="821"/>
      <c r="L26" s="821"/>
      <c r="M26" s="821"/>
      <c r="N26" s="821"/>
      <c r="O26" s="821"/>
      <c r="P26" s="822"/>
      <c r="Q26" s="797" t="s">
        <v>389</v>
      </c>
      <c r="R26" s="798"/>
      <c r="S26" s="798"/>
      <c r="T26" s="798"/>
      <c r="U26" s="799"/>
      <c r="V26" s="797" t="s">
        <v>390</v>
      </c>
      <c r="W26" s="798"/>
      <c r="X26" s="798"/>
      <c r="Y26" s="798"/>
      <c r="Z26" s="799"/>
      <c r="AA26" s="797" t="s">
        <v>391</v>
      </c>
      <c r="AB26" s="798"/>
      <c r="AC26" s="798"/>
      <c r="AD26" s="798"/>
      <c r="AE26" s="798"/>
      <c r="AF26" s="895" t="s">
        <v>392</v>
      </c>
      <c r="AG26" s="896"/>
      <c r="AH26" s="896"/>
      <c r="AI26" s="896"/>
      <c r="AJ26" s="897"/>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8"/>
      <c r="AG27" s="899"/>
      <c r="AH27" s="899"/>
      <c r="AI27" s="899"/>
      <c r="AJ27" s="900"/>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587</v>
      </c>
      <c r="C28" s="812"/>
      <c r="D28" s="812"/>
      <c r="E28" s="812"/>
      <c r="F28" s="812"/>
      <c r="G28" s="812"/>
      <c r="H28" s="812"/>
      <c r="I28" s="812"/>
      <c r="J28" s="812"/>
      <c r="K28" s="812"/>
      <c r="L28" s="812"/>
      <c r="M28" s="812"/>
      <c r="N28" s="812"/>
      <c r="O28" s="812"/>
      <c r="P28" s="813"/>
      <c r="Q28" s="905">
        <v>19847</v>
      </c>
      <c r="R28" s="906"/>
      <c r="S28" s="906"/>
      <c r="T28" s="906"/>
      <c r="U28" s="906"/>
      <c r="V28" s="906">
        <v>19126</v>
      </c>
      <c r="W28" s="906"/>
      <c r="X28" s="906"/>
      <c r="Y28" s="906"/>
      <c r="Z28" s="906"/>
      <c r="AA28" s="906">
        <v>720</v>
      </c>
      <c r="AB28" s="906"/>
      <c r="AC28" s="906"/>
      <c r="AD28" s="906"/>
      <c r="AE28" s="907"/>
      <c r="AF28" s="908">
        <v>720</v>
      </c>
      <c r="AG28" s="906"/>
      <c r="AH28" s="906"/>
      <c r="AI28" s="906"/>
      <c r="AJ28" s="909"/>
      <c r="AK28" s="910">
        <v>2104</v>
      </c>
      <c r="AL28" s="901"/>
      <c r="AM28" s="901"/>
      <c r="AN28" s="901"/>
      <c r="AO28" s="901"/>
      <c r="AP28" s="901" t="s">
        <v>588</v>
      </c>
      <c r="AQ28" s="901"/>
      <c r="AR28" s="901"/>
      <c r="AS28" s="901"/>
      <c r="AT28" s="901"/>
      <c r="AU28" s="901" t="s">
        <v>588</v>
      </c>
      <c r="AV28" s="901"/>
      <c r="AW28" s="901"/>
      <c r="AX28" s="901"/>
      <c r="AY28" s="901"/>
      <c r="AZ28" s="902" t="s">
        <v>589</v>
      </c>
      <c r="BA28" s="902"/>
      <c r="BB28" s="902"/>
      <c r="BC28" s="902"/>
      <c r="BD28" s="902"/>
      <c r="BE28" s="903"/>
      <c r="BF28" s="903"/>
      <c r="BG28" s="903"/>
      <c r="BH28" s="903"/>
      <c r="BI28" s="904"/>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590</v>
      </c>
      <c r="C29" s="836"/>
      <c r="D29" s="836"/>
      <c r="E29" s="836"/>
      <c r="F29" s="836"/>
      <c r="G29" s="836"/>
      <c r="H29" s="836"/>
      <c r="I29" s="836"/>
      <c r="J29" s="836"/>
      <c r="K29" s="836"/>
      <c r="L29" s="836"/>
      <c r="M29" s="836"/>
      <c r="N29" s="836"/>
      <c r="O29" s="836"/>
      <c r="P29" s="837"/>
      <c r="Q29" s="838">
        <v>19330</v>
      </c>
      <c r="R29" s="839"/>
      <c r="S29" s="839"/>
      <c r="T29" s="839"/>
      <c r="U29" s="839"/>
      <c r="V29" s="839">
        <v>18927</v>
      </c>
      <c r="W29" s="839"/>
      <c r="X29" s="839"/>
      <c r="Y29" s="839"/>
      <c r="Z29" s="839"/>
      <c r="AA29" s="839">
        <v>404</v>
      </c>
      <c r="AB29" s="839"/>
      <c r="AC29" s="839"/>
      <c r="AD29" s="839"/>
      <c r="AE29" s="840"/>
      <c r="AF29" s="841">
        <v>404</v>
      </c>
      <c r="AG29" s="842"/>
      <c r="AH29" s="842"/>
      <c r="AI29" s="842"/>
      <c r="AJ29" s="843"/>
      <c r="AK29" s="913">
        <v>2632</v>
      </c>
      <c r="AL29" s="914"/>
      <c r="AM29" s="914"/>
      <c r="AN29" s="914"/>
      <c r="AO29" s="914"/>
      <c r="AP29" s="915" t="s">
        <v>588</v>
      </c>
      <c r="AQ29" s="915"/>
      <c r="AR29" s="915"/>
      <c r="AS29" s="915"/>
      <c r="AT29" s="915"/>
      <c r="AU29" s="915" t="s">
        <v>589</v>
      </c>
      <c r="AV29" s="915"/>
      <c r="AW29" s="915"/>
      <c r="AX29" s="915"/>
      <c r="AY29" s="915"/>
      <c r="AZ29" s="915" t="s">
        <v>589</v>
      </c>
      <c r="BA29" s="915"/>
      <c r="BB29" s="915"/>
      <c r="BC29" s="915"/>
      <c r="BD29" s="915"/>
      <c r="BE29" s="911"/>
      <c r="BF29" s="911"/>
      <c r="BG29" s="911"/>
      <c r="BH29" s="911"/>
      <c r="BI29" s="912"/>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398</v>
      </c>
      <c r="C30" s="836"/>
      <c r="D30" s="836"/>
      <c r="E30" s="836"/>
      <c r="F30" s="836"/>
      <c r="G30" s="836"/>
      <c r="H30" s="836"/>
      <c r="I30" s="836"/>
      <c r="J30" s="836"/>
      <c r="K30" s="836"/>
      <c r="L30" s="836"/>
      <c r="M30" s="836"/>
      <c r="N30" s="836"/>
      <c r="O30" s="836"/>
      <c r="P30" s="837"/>
      <c r="Q30" s="838">
        <v>1837</v>
      </c>
      <c r="R30" s="839"/>
      <c r="S30" s="839"/>
      <c r="T30" s="839"/>
      <c r="U30" s="839"/>
      <c r="V30" s="839">
        <v>1806</v>
      </c>
      <c r="W30" s="839"/>
      <c r="X30" s="839"/>
      <c r="Y30" s="839"/>
      <c r="Z30" s="839"/>
      <c r="AA30" s="839">
        <v>31</v>
      </c>
      <c r="AB30" s="839"/>
      <c r="AC30" s="839"/>
      <c r="AD30" s="839"/>
      <c r="AE30" s="840"/>
      <c r="AF30" s="841">
        <v>31</v>
      </c>
      <c r="AG30" s="842"/>
      <c r="AH30" s="842"/>
      <c r="AI30" s="842"/>
      <c r="AJ30" s="843"/>
      <c r="AK30" s="917">
        <v>553</v>
      </c>
      <c r="AL30" s="916"/>
      <c r="AM30" s="916"/>
      <c r="AN30" s="916"/>
      <c r="AO30" s="916"/>
      <c r="AP30" s="915" t="s">
        <v>588</v>
      </c>
      <c r="AQ30" s="915"/>
      <c r="AR30" s="915"/>
      <c r="AS30" s="915"/>
      <c r="AT30" s="915"/>
      <c r="AU30" s="915" t="s">
        <v>589</v>
      </c>
      <c r="AV30" s="915"/>
      <c r="AW30" s="915"/>
      <c r="AX30" s="915"/>
      <c r="AY30" s="915"/>
      <c r="AZ30" s="915" t="s">
        <v>591</v>
      </c>
      <c r="BA30" s="915"/>
      <c r="BB30" s="915"/>
      <c r="BC30" s="915"/>
      <c r="BD30" s="915"/>
      <c r="BE30" s="911"/>
      <c r="BF30" s="911"/>
      <c r="BG30" s="911"/>
      <c r="BH30" s="911"/>
      <c r="BI30" s="912"/>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t="s">
        <v>592</v>
      </c>
      <c r="C31" s="836"/>
      <c r="D31" s="836"/>
      <c r="E31" s="836"/>
      <c r="F31" s="836"/>
      <c r="G31" s="836"/>
      <c r="H31" s="836"/>
      <c r="I31" s="836"/>
      <c r="J31" s="836"/>
      <c r="K31" s="836"/>
      <c r="L31" s="836"/>
      <c r="M31" s="836"/>
      <c r="N31" s="836"/>
      <c r="O31" s="836"/>
      <c r="P31" s="837"/>
      <c r="Q31" s="838">
        <v>3985</v>
      </c>
      <c r="R31" s="839"/>
      <c r="S31" s="839"/>
      <c r="T31" s="839"/>
      <c r="U31" s="839"/>
      <c r="V31" s="839">
        <v>3547</v>
      </c>
      <c r="W31" s="839"/>
      <c r="X31" s="839"/>
      <c r="Y31" s="839"/>
      <c r="Z31" s="839"/>
      <c r="AA31" s="839">
        <v>438</v>
      </c>
      <c r="AB31" s="839"/>
      <c r="AC31" s="839"/>
      <c r="AD31" s="839"/>
      <c r="AE31" s="840"/>
      <c r="AF31" s="841">
        <v>3353</v>
      </c>
      <c r="AG31" s="842"/>
      <c r="AH31" s="842"/>
      <c r="AI31" s="842"/>
      <c r="AJ31" s="843"/>
      <c r="AK31" s="917">
        <v>232</v>
      </c>
      <c r="AL31" s="916"/>
      <c r="AM31" s="916"/>
      <c r="AN31" s="916"/>
      <c r="AO31" s="916"/>
      <c r="AP31" s="916">
        <v>15277</v>
      </c>
      <c r="AQ31" s="916"/>
      <c r="AR31" s="916"/>
      <c r="AS31" s="916"/>
      <c r="AT31" s="916"/>
      <c r="AU31" s="916">
        <v>1650</v>
      </c>
      <c r="AV31" s="916"/>
      <c r="AW31" s="916"/>
      <c r="AX31" s="916"/>
      <c r="AY31" s="916"/>
      <c r="AZ31" s="915" t="s">
        <v>588</v>
      </c>
      <c r="BA31" s="915"/>
      <c r="BB31" s="915"/>
      <c r="BC31" s="915"/>
      <c r="BD31" s="915"/>
      <c r="BE31" s="911" t="s">
        <v>593</v>
      </c>
      <c r="BF31" s="911"/>
      <c r="BG31" s="911"/>
      <c r="BH31" s="911"/>
      <c r="BI31" s="912"/>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t="s">
        <v>594</v>
      </c>
      <c r="C32" s="836"/>
      <c r="D32" s="836"/>
      <c r="E32" s="836"/>
      <c r="F32" s="836"/>
      <c r="G32" s="836"/>
      <c r="H32" s="836"/>
      <c r="I32" s="836"/>
      <c r="J32" s="836"/>
      <c r="K32" s="836"/>
      <c r="L32" s="836"/>
      <c r="M32" s="836"/>
      <c r="N32" s="836"/>
      <c r="O32" s="836"/>
      <c r="P32" s="837"/>
      <c r="Q32" s="838">
        <v>3514</v>
      </c>
      <c r="R32" s="839"/>
      <c r="S32" s="839"/>
      <c r="T32" s="839"/>
      <c r="U32" s="839"/>
      <c r="V32" s="839">
        <v>3627</v>
      </c>
      <c r="W32" s="839"/>
      <c r="X32" s="839"/>
      <c r="Y32" s="839"/>
      <c r="Z32" s="839"/>
      <c r="AA32" s="839">
        <v>-113</v>
      </c>
      <c r="AB32" s="839"/>
      <c r="AC32" s="839"/>
      <c r="AD32" s="839"/>
      <c r="AE32" s="840"/>
      <c r="AF32" s="841">
        <v>-264</v>
      </c>
      <c r="AG32" s="842"/>
      <c r="AH32" s="842"/>
      <c r="AI32" s="842"/>
      <c r="AJ32" s="843"/>
      <c r="AK32" s="917">
        <v>1226</v>
      </c>
      <c r="AL32" s="916"/>
      <c r="AM32" s="916"/>
      <c r="AN32" s="916"/>
      <c r="AO32" s="916"/>
      <c r="AP32" s="916">
        <v>1200</v>
      </c>
      <c r="AQ32" s="916"/>
      <c r="AR32" s="916"/>
      <c r="AS32" s="916"/>
      <c r="AT32" s="916"/>
      <c r="AU32" s="916">
        <v>859</v>
      </c>
      <c r="AV32" s="916"/>
      <c r="AW32" s="916"/>
      <c r="AX32" s="916"/>
      <c r="AY32" s="916"/>
      <c r="AZ32" s="915">
        <v>10</v>
      </c>
      <c r="BA32" s="915"/>
      <c r="BB32" s="915"/>
      <c r="BC32" s="915"/>
      <c r="BD32" s="915"/>
      <c r="BE32" s="911" t="s">
        <v>595</v>
      </c>
      <c r="BF32" s="911"/>
      <c r="BG32" s="911"/>
      <c r="BH32" s="911"/>
      <c r="BI32" s="912"/>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t="s">
        <v>596</v>
      </c>
      <c r="C33" s="836"/>
      <c r="D33" s="836"/>
      <c r="E33" s="836"/>
      <c r="F33" s="836"/>
      <c r="G33" s="836"/>
      <c r="H33" s="836"/>
      <c r="I33" s="836"/>
      <c r="J33" s="836"/>
      <c r="K33" s="836"/>
      <c r="L33" s="836"/>
      <c r="M33" s="836"/>
      <c r="N33" s="836"/>
      <c r="O33" s="836"/>
      <c r="P33" s="837"/>
      <c r="Q33" s="838">
        <v>5587</v>
      </c>
      <c r="R33" s="839"/>
      <c r="S33" s="839"/>
      <c r="T33" s="839"/>
      <c r="U33" s="839"/>
      <c r="V33" s="839">
        <v>5359</v>
      </c>
      <c r="W33" s="839"/>
      <c r="X33" s="839"/>
      <c r="Y33" s="839"/>
      <c r="Z33" s="839"/>
      <c r="AA33" s="839">
        <v>228</v>
      </c>
      <c r="AB33" s="839"/>
      <c r="AC33" s="839"/>
      <c r="AD33" s="839"/>
      <c r="AE33" s="840"/>
      <c r="AF33" s="841">
        <v>2130</v>
      </c>
      <c r="AG33" s="842"/>
      <c r="AH33" s="842"/>
      <c r="AI33" s="842"/>
      <c r="AJ33" s="843"/>
      <c r="AK33" s="917">
        <v>2053</v>
      </c>
      <c r="AL33" s="916"/>
      <c r="AM33" s="916"/>
      <c r="AN33" s="916"/>
      <c r="AO33" s="916"/>
      <c r="AP33" s="916">
        <v>39423</v>
      </c>
      <c r="AQ33" s="916"/>
      <c r="AR33" s="916"/>
      <c r="AS33" s="916"/>
      <c r="AT33" s="916"/>
      <c r="AU33" s="916">
        <v>16952</v>
      </c>
      <c r="AV33" s="916"/>
      <c r="AW33" s="916"/>
      <c r="AX33" s="916"/>
      <c r="AY33" s="916"/>
      <c r="AZ33" s="915" t="s">
        <v>589</v>
      </c>
      <c r="BA33" s="915"/>
      <c r="BB33" s="915"/>
      <c r="BC33" s="915"/>
      <c r="BD33" s="915"/>
      <c r="BE33" s="911" t="s">
        <v>595</v>
      </c>
      <c r="BF33" s="911"/>
      <c r="BG33" s="911"/>
      <c r="BH33" s="911"/>
      <c r="BI33" s="912"/>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7"/>
      <c r="AL34" s="916"/>
      <c r="AM34" s="916"/>
      <c r="AN34" s="916"/>
      <c r="AO34" s="916"/>
      <c r="AP34" s="916"/>
      <c r="AQ34" s="916"/>
      <c r="AR34" s="916"/>
      <c r="AS34" s="916"/>
      <c r="AT34" s="916"/>
      <c r="AU34" s="916"/>
      <c r="AV34" s="916"/>
      <c r="AW34" s="916"/>
      <c r="AX34" s="916"/>
      <c r="AY34" s="916"/>
      <c r="AZ34" s="915"/>
      <c r="BA34" s="915"/>
      <c r="BB34" s="915"/>
      <c r="BC34" s="915"/>
      <c r="BD34" s="915"/>
      <c r="BE34" s="911"/>
      <c r="BF34" s="911"/>
      <c r="BG34" s="911"/>
      <c r="BH34" s="911"/>
      <c r="BI34" s="912"/>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7"/>
      <c r="AL35" s="916"/>
      <c r="AM35" s="916"/>
      <c r="AN35" s="916"/>
      <c r="AO35" s="916"/>
      <c r="AP35" s="916"/>
      <c r="AQ35" s="916"/>
      <c r="AR35" s="916"/>
      <c r="AS35" s="916"/>
      <c r="AT35" s="916"/>
      <c r="AU35" s="916"/>
      <c r="AV35" s="916"/>
      <c r="AW35" s="916"/>
      <c r="AX35" s="916"/>
      <c r="AY35" s="916"/>
      <c r="AZ35" s="915"/>
      <c r="BA35" s="915"/>
      <c r="BB35" s="915"/>
      <c r="BC35" s="915"/>
      <c r="BD35" s="915"/>
      <c r="BE35" s="911"/>
      <c r="BF35" s="911"/>
      <c r="BG35" s="911"/>
      <c r="BH35" s="911"/>
      <c r="BI35" s="912"/>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7"/>
      <c r="AL36" s="916"/>
      <c r="AM36" s="916"/>
      <c r="AN36" s="916"/>
      <c r="AO36" s="916"/>
      <c r="AP36" s="916"/>
      <c r="AQ36" s="916"/>
      <c r="AR36" s="916"/>
      <c r="AS36" s="916"/>
      <c r="AT36" s="916"/>
      <c r="AU36" s="916"/>
      <c r="AV36" s="916"/>
      <c r="AW36" s="916"/>
      <c r="AX36" s="916"/>
      <c r="AY36" s="916"/>
      <c r="AZ36" s="915"/>
      <c r="BA36" s="915"/>
      <c r="BB36" s="915"/>
      <c r="BC36" s="915"/>
      <c r="BD36" s="915"/>
      <c r="BE36" s="911"/>
      <c r="BF36" s="911"/>
      <c r="BG36" s="911"/>
      <c r="BH36" s="911"/>
      <c r="BI36" s="912"/>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7"/>
      <c r="AL37" s="916"/>
      <c r="AM37" s="916"/>
      <c r="AN37" s="916"/>
      <c r="AO37" s="916"/>
      <c r="AP37" s="916"/>
      <c r="AQ37" s="916"/>
      <c r="AR37" s="916"/>
      <c r="AS37" s="916"/>
      <c r="AT37" s="916"/>
      <c r="AU37" s="916"/>
      <c r="AV37" s="916"/>
      <c r="AW37" s="916"/>
      <c r="AX37" s="916"/>
      <c r="AY37" s="916"/>
      <c r="AZ37" s="915"/>
      <c r="BA37" s="915"/>
      <c r="BB37" s="915"/>
      <c r="BC37" s="915"/>
      <c r="BD37" s="915"/>
      <c r="BE37" s="911"/>
      <c r="BF37" s="911"/>
      <c r="BG37" s="911"/>
      <c r="BH37" s="911"/>
      <c r="BI37" s="912"/>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7"/>
      <c r="AL38" s="916"/>
      <c r="AM38" s="916"/>
      <c r="AN38" s="916"/>
      <c r="AO38" s="916"/>
      <c r="AP38" s="916"/>
      <c r="AQ38" s="916"/>
      <c r="AR38" s="916"/>
      <c r="AS38" s="916"/>
      <c r="AT38" s="916"/>
      <c r="AU38" s="916"/>
      <c r="AV38" s="916"/>
      <c r="AW38" s="916"/>
      <c r="AX38" s="916"/>
      <c r="AY38" s="916"/>
      <c r="AZ38" s="915"/>
      <c r="BA38" s="915"/>
      <c r="BB38" s="915"/>
      <c r="BC38" s="915"/>
      <c r="BD38" s="915"/>
      <c r="BE38" s="911"/>
      <c r="BF38" s="911"/>
      <c r="BG38" s="911"/>
      <c r="BH38" s="911"/>
      <c r="BI38" s="912"/>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7"/>
      <c r="AL39" s="916"/>
      <c r="AM39" s="916"/>
      <c r="AN39" s="916"/>
      <c r="AO39" s="916"/>
      <c r="AP39" s="916"/>
      <c r="AQ39" s="916"/>
      <c r="AR39" s="916"/>
      <c r="AS39" s="916"/>
      <c r="AT39" s="916"/>
      <c r="AU39" s="916"/>
      <c r="AV39" s="916"/>
      <c r="AW39" s="916"/>
      <c r="AX39" s="916"/>
      <c r="AY39" s="916"/>
      <c r="AZ39" s="915"/>
      <c r="BA39" s="915"/>
      <c r="BB39" s="915"/>
      <c r="BC39" s="915"/>
      <c r="BD39" s="915"/>
      <c r="BE39" s="911"/>
      <c r="BF39" s="911"/>
      <c r="BG39" s="911"/>
      <c r="BH39" s="911"/>
      <c r="BI39" s="912"/>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7"/>
      <c r="AL40" s="916"/>
      <c r="AM40" s="916"/>
      <c r="AN40" s="916"/>
      <c r="AO40" s="916"/>
      <c r="AP40" s="916"/>
      <c r="AQ40" s="916"/>
      <c r="AR40" s="916"/>
      <c r="AS40" s="916"/>
      <c r="AT40" s="916"/>
      <c r="AU40" s="916"/>
      <c r="AV40" s="916"/>
      <c r="AW40" s="916"/>
      <c r="AX40" s="916"/>
      <c r="AY40" s="916"/>
      <c r="AZ40" s="915"/>
      <c r="BA40" s="915"/>
      <c r="BB40" s="915"/>
      <c r="BC40" s="915"/>
      <c r="BD40" s="915"/>
      <c r="BE40" s="911"/>
      <c r="BF40" s="911"/>
      <c r="BG40" s="911"/>
      <c r="BH40" s="911"/>
      <c r="BI40" s="912"/>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7"/>
      <c r="AL41" s="916"/>
      <c r="AM41" s="916"/>
      <c r="AN41" s="916"/>
      <c r="AO41" s="916"/>
      <c r="AP41" s="916"/>
      <c r="AQ41" s="916"/>
      <c r="AR41" s="916"/>
      <c r="AS41" s="916"/>
      <c r="AT41" s="916"/>
      <c r="AU41" s="916"/>
      <c r="AV41" s="916"/>
      <c r="AW41" s="916"/>
      <c r="AX41" s="916"/>
      <c r="AY41" s="916"/>
      <c r="AZ41" s="915"/>
      <c r="BA41" s="915"/>
      <c r="BB41" s="915"/>
      <c r="BC41" s="915"/>
      <c r="BD41" s="915"/>
      <c r="BE41" s="911"/>
      <c r="BF41" s="911"/>
      <c r="BG41" s="911"/>
      <c r="BH41" s="911"/>
      <c r="BI41" s="912"/>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7"/>
      <c r="AL42" s="916"/>
      <c r="AM42" s="916"/>
      <c r="AN42" s="916"/>
      <c r="AO42" s="916"/>
      <c r="AP42" s="916"/>
      <c r="AQ42" s="916"/>
      <c r="AR42" s="916"/>
      <c r="AS42" s="916"/>
      <c r="AT42" s="916"/>
      <c r="AU42" s="916"/>
      <c r="AV42" s="916"/>
      <c r="AW42" s="916"/>
      <c r="AX42" s="916"/>
      <c r="AY42" s="916"/>
      <c r="AZ42" s="915"/>
      <c r="BA42" s="915"/>
      <c r="BB42" s="915"/>
      <c r="BC42" s="915"/>
      <c r="BD42" s="915"/>
      <c r="BE42" s="911"/>
      <c r="BF42" s="911"/>
      <c r="BG42" s="911"/>
      <c r="BH42" s="911"/>
      <c r="BI42" s="912"/>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7"/>
      <c r="AL43" s="916"/>
      <c r="AM43" s="916"/>
      <c r="AN43" s="916"/>
      <c r="AO43" s="916"/>
      <c r="AP43" s="916"/>
      <c r="AQ43" s="916"/>
      <c r="AR43" s="916"/>
      <c r="AS43" s="916"/>
      <c r="AT43" s="916"/>
      <c r="AU43" s="916"/>
      <c r="AV43" s="916"/>
      <c r="AW43" s="916"/>
      <c r="AX43" s="916"/>
      <c r="AY43" s="916"/>
      <c r="AZ43" s="915"/>
      <c r="BA43" s="915"/>
      <c r="BB43" s="915"/>
      <c r="BC43" s="915"/>
      <c r="BD43" s="915"/>
      <c r="BE43" s="911"/>
      <c r="BF43" s="911"/>
      <c r="BG43" s="911"/>
      <c r="BH43" s="911"/>
      <c r="BI43" s="912"/>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7"/>
      <c r="AL44" s="916"/>
      <c r="AM44" s="916"/>
      <c r="AN44" s="916"/>
      <c r="AO44" s="916"/>
      <c r="AP44" s="916"/>
      <c r="AQ44" s="916"/>
      <c r="AR44" s="916"/>
      <c r="AS44" s="916"/>
      <c r="AT44" s="916"/>
      <c r="AU44" s="916"/>
      <c r="AV44" s="916"/>
      <c r="AW44" s="916"/>
      <c r="AX44" s="916"/>
      <c r="AY44" s="916"/>
      <c r="AZ44" s="915"/>
      <c r="BA44" s="915"/>
      <c r="BB44" s="915"/>
      <c r="BC44" s="915"/>
      <c r="BD44" s="915"/>
      <c r="BE44" s="911"/>
      <c r="BF44" s="911"/>
      <c r="BG44" s="911"/>
      <c r="BH44" s="911"/>
      <c r="BI44" s="912"/>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7"/>
      <c r="AL45" s="916"/>
      <c r="AM45" s="916"/>
      <c r="AN45" s="916"/>
      <c r="AO45" s="916"/>
      <c r="AP45" s="916"/>
      <c r="AQ45" s="916"/>
      <c r="AR45" s="916"/>
      <c r="AS45" s="916"/>
      <c r="AT45" s="916"/>
      <c r="AU45" s="916"/>
      <c r="AV45" s="916"/>
      <c r="AW45" s="916"/>
      <c r="AX45" s="916"/>
      <c r="AY45" s="916"/>
      <c r="AZ45" s="915"/>
      <c r="BA45" s="915"/>
      <c r="BB45" s="915"/>
      <c r="BC45" s="915"/>
      <c r="BD45" s="915"/>
      <c r="BE45" s="911"/>
      <c r="BF45" s="911"/>
      <c r="BG45" s="911"/>
      <c r="BH45" s="911"/>
      <c r="BI45" s="912"/>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7"/>
      <c r="AL46" s="916"/>
      <c r="AM46" s="916"/>
      <c r="AN46" s="916"/>
      <c r="AO46" s="916"/>
      <c r="AP46" s="916"/>
      <c r="AQ46" s="916"/>
      <c r="AR46" s="916"/>
      <c r="AS46" s="916"/>
      <c r="AT46" s="916"/>
      <c r="AU46" s="916"/>
      <c r="AV46" s="916"/>
      <c r="AW46" s="916"/>
      <c r="AX46" s="916"/>
      <c r="AY46" s="916"/>
      <c r="AZ46" s="915"/>
      <c r="BA46" s="915"/>
      <c r="BB46" s="915"/>
      <c r="BC46" s="915"/>
      <c r="BD46" s="915"/>
      <c r="BE46" s="911"/>
      <c r="BF46" s="911"/>
      <c r="BG46" s="911"/>
      <c r="BH46" s="911"/>
      <c r="BI46" s="912"/>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7"/>
      <c r="AL47" s="916"/>
      <c r="AM47" s="916"/>
      <c r="AN47" s="916"/>
      <c r="AO47" s="916"/>
      <c r="AP47" s="916"/>
      <c r="AQ47" s="916"/>
      <c r="AR47" s="916"/>
      <c r="AS47" s="916"/>
      <c r="AT47" s="916"/>
      <c r="AU47" s="916"/>
      <c r="AV47" s="916"/>
      <c r="AW47" s="916"/>
      <c r="AX47" s="916"/>
      <c r="AY47" s="916"/>
      <c r="AZ47" s="915"/>
      <c r="BA47" s="915"/>
      <c r="BB47" s="915"/>
      <c r="BC47" s="915"/>
      <c r="BD47" s="915"/>
      <c r="BE47" s="911"/>
      <c r="BF47" s="911"/>
      <c r="BG47" s="911"/>
      <c r="BH47" s="911"/>
      <c r="BI47" s="912"/>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7"/>
      <c r="AL48" s="916"/>
      <c r="AM48" s="916"/>
      <c r="AN48" s="916"/>
      <c r="AO48" s="916"/>
      <c r="AP48" s="916"/>
      <c r="AQ48" s="916"/>
      <c r="AR48" s="916"/>
      <c r="AS48" s="916"/>
      <c r="AT48" s="916"/>
      <c r="AU48" s="916"/>
      <c r="AV48" s="916"/>
      <c r="AW48" s="916"/>
      <c r="AX48" s="916"/>
      <c r="AY48" s="916"/>
      <c r="AZ48" s="915"/>
      <c r="BA48" s="915"/>
      <c r="BB48" s="915"/>
      <c r="BC48" s="915"/>
      <c r="BD48" s="915"/>
      <c r="BE48" s="911"/>
      <c r="BF48" s="911"/>
      <c r="BG48" s="911"/>
      <c r="BH48" s="911"/>
      <c r="BI48" s="912"/>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7"/>
      <c r="AL49" s="916"/>
      <c r="AM49" s="916"/>
      <c r="AN49" s="916"/>
      <c r="AO49" s="916"/>
      <c r="AP49" s="916"/>
      <c r="AQ49" s="916"/>
      <c r="AR49" s="916"/>
      <c r="AS49" s="916"/>
      <c r="AT49" s="916"/>
      <c r="AU49" s="916"/>
      <c r="AV49" s="916"/>
      <c r="AW49" s="916"/>
      <c r="AX49" s="916"/>
      <c r="AY49" s="916"/>
      <c r="AZ49" s="915"/>
      <c r="BA49" s="915"/>
      <c r="BB49" s="915"/>
      <c r="BC49" s="915"/>
      <c r="BD49" s="915"/>
      <c r="BE49" s="911"/>
      <c r="BF49" s="911"/>
      <c r="BG49" s="911"/>
      <c r="BH49" s="911"/>
      <c r="BI49" s="912"/>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8"/>
      <c r="R50" s="919"/>
      <c r="S50" s="919"/>
      <c r="T50" s="919"/>
      <c r="U50" s="919"/>
      <c r="V50" s="919"/>
      <c r="W50" s="919"/>
      <c r="X50" s="919"/>
      <c r="Y50" s="919"/>
      <c r="Z50" s="919"/>
      <c r="AA50" s="919"/>
      <c r="AB50" s="919"/>
      <c r="AC50" s="919"/>
      <c r="AD50" s="919"/>
      <c r="AE50" s="920"/>
      <c r="AF50" s="841"/>
      <c r="AG50" s="842"/>
      <c r="AH50" s="842"/>
      <c r="AI50" s="842"/>
      <c r="AJ50" s="843"/>
      <c r="AK50" s="921"/>
      <c r="AL50" s="919"/>
      <c r="AM50" s="919"/>
      <c r="AN50" s="919"/>
      <c r="AO50" s="919"/>
      <c r="AP50" s="919"/>
      <c r="AQ50" s="919"/>
      <c r="AR50" s="919"/>
      <c r="AS50" s="919"/>
      <c r="AT50" s="919"/>
      <c r="AU50" s="919"/>
      <c r="AV50" s="919"/>
      <c r="AW50" s="919"/>
      <c r="AX50" s="919"/>
      <c r="AY50" s="919"/>
      <c r="AZ50" s="922"/>
      <c r="BA50" s="922"/>
      <c r="BB50" s="922"/>
      <c r="BC50" s="922"/>
      <c r="BD50" s="922"/>
      <c r="BE50" s="911"/>
      <c r="BF50" s="911"/>
      <c r="BG50" s="911"/>
      <c r="BH50" s="911"/>
      <c r="BI50" s="912"/>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8"/>
      <c r="R51" s="919"/>
      <c r="S51" s="919"/>
      <c r="T51" s="919"/>
      <c r="U51" s="919"/>
      <c r="V51" s="919"/>
      <c r="W51" s="919"/>
      <c r="X51" s="919"/>
      <c r="Y51" s="919"/>
      <c r="Z51" s="919"/>
      <c r="AA51" s="919"/>
      <c r="AB51" s="919"/>
      <c r="AC51" s="919"/>
      <c r="AD51" s="919"/>
      <c r="AE51" s="920"/>
      <c r="AF51" s="841"/>
      <c r="AG51" s="842"/>
      <c r="AH51" s="842"/>
      <c r="AI51" s="842"/>
      <c r="AJ51" s="843"/>
      <c r="AK51" s="921"/>
      <c r="AL51" s="919"/>
      <c r="AM51" s="919"/>
      <c r="AN51" s="919"/>
      <c r="AO51" s="919"/>
      <c r="AP51" s="919"/>
      <c r="AQ51" s="919"/>
      <c r="AR51" s="919"/>
      <c r="AS51" s="919"/>
      <c r="AT51" s="919"/>
      <c r="AU51" s="919"/>
      <c r="AV51" s="919"/>
      <c r="AW51" s="919"/>
      <c r="AX51" s="919"/>
      <c r="AY51" s="919"/>
      <c r="AZ51" s="922"/>
      <c r="BA51" s="922"/>
      <c r="BB51" s="922"/>
      <c r="BC51" s="922"/>
      <c r="BD51" s="922"/>
      <c r="BE51" s="911"/>
      <c r="BF51" s="911"/>
      <c r="BG51" s="911"/>
      <c r="BH51" s="911"/>
      <c r="BI51" s="912"/>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8"/>
      <c r="R52" s="919"/>
      <c r="S52" s="919"/>
      <c r="T52" s="919"/>
      <c r="U52" s="919"/>
      <c r="V52" s="919"/>
      <c r="W52" s="919"/>
      <c r="X52" s="919"/>
      <c r="Y52" s="919"/>
      <c r="Z52" s="919"/>
      <c r="AA52" s="919"/>
      <c r="AB52" s="919"/>
      <c r="AC52" s="919"/>
      <c r="AD52" s="919"/>
      <c r="AE52" s="920"/>
      <c r="AF52" s="841"/>
      <c r="AG52" s="842"/>
      <c r="AH52" s="842"/>
      <c r="AI52" s="842"/>
      <c r="AJ52" s="843"/>
      <c r="AK52" s="921"/>
      <c r="AL52" s="919"/>
      <c r="AM52" s="919"/>
      <c r="AN52" s="919"/>
      <c r="AO52" s="919"/>
      <c r="AP52" s="919"/>
      <c r="AQ52" s="919"/>
      <c r="AR52" s="919"/>
      <c r="AS52" s="919"/>
      <c r="AT52" s="919"/>
      <c r="AU52" s="919"/>
      <c r="AV52" s="919"/>
      <c r="AW52" s="919"/>
      <c r="AX52" s="919"/>
      <c r="AY52" s="919"/>
      <c r="AZ52" s="922"/>
      <c r="BA52" s="922"/>
      <c r="BB52" s="922"/>
      <c r="BC52" s="922"/>
      <c r="BD52" s="922"/>
      <c r="BE52" s="911"/>
      <c r="BF52" s="911"/>
      <c r="BG52" s="911"/>
      <c r="BH52" s="911"/>
      <c r="BI52" s="912"/>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8"/>
      <c r="R53" s="919"/>
      <c r="S53" s="919"/>
      <c r="T53" s="919"/>
      <c r="U53" s="919"/>
      <c r="V53" s="919"/>
      <c r="W53" s="919"/>
      <c r="X53" s="919"/>
      <c r="Y53" s="919"/>
      <c r="Z53" s="919"/>
      <c r="AA53" s="919"/>
      <c r="AB53" s="919"/>
      <c r="AC53" s="919"/>
      <c r="AD53" s="919"/>
      <c r="AE53" s="920"/>
      <c r="AF53" s="841"/>
      <c r="AG53" s="842"/>
      <c r="AH53" s="842"/>
      <c r="AI53" s="842"/>
      <c r="AJ53" s="843"/>
      <c r="AK53" s="921"/>
      <c r="AL53" s="919"/>
      <c r="AM53" s="919"/>
      <c r="AN53" s="919"/>
      <c r="AO53" s="919"/>
      <c r="AP53" s="919"/>
      <c r="AQ53" s="919"/>
      <c r="AR53" s="919"/>
      <c r="AS53" s="919"/>
      <c r="AT53" s="919"/>
      <c r="AU53" s="919"/>
      <c r="AV53" s="919"/>
      <c r="AW53" s="919"/>
      <c r="AX53" s="919"/>
      <c r="AY53" s="919"/>
      <c r="AZ53" s="922"/>
      <c r="BA53" s="922"/>
      <c r="BB53" s="922"/>
      <c r="BC53" s="922"/>
      <c r="BD53" s="922"/>
      <c r="BE53" s="911"/>
      <c r="BF53" s="911"/>
      <c r="BG53" s="911"/>
      <c r="BH53" s="911"/>
      <c r="BI53" s="912"/>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8"/>
      <c r="R54" s="919"/>
      <c r="S54" s="919"/>
      <c r="T54" s="919"/>
      <c r="U54" s="919"/>
      <c r="V54" s="919"/>
      <c r="W54" s="919"/>
      <c r="X54" s="919"/>
      <c r="Y54" s="919"/>
      <c r="Z54" s="919"/>
      <c r="AA54" s="919"/>
      <c r="AB54" s="919"/>
      <c r="AC54" s="919"/>
      <c r="AD54" s="919"/>
      <c r="AE54" s="920"/>
      <c r="AF54" s="841"/>
      <c r="AG54" s="842"/>
      <c r="AH54" s="842"/>
      <c r="AI54" s="842"/>
      <c r="AJ54" s="843"/>
      <c r="AK54" s="921"/>
      <c r="AL54" s="919"/>
      <c r="AM54" s="919"/>
      <c r="AN54" s="919"/>
      <c r="AO54" s="919"/>
      <c r="AP54" s="919"/>
      <c r="AQ54" s="919"/>
      <c r="AR54" s="919"/>
      <c r="AS54" s="919"/>
      <c r="AT54" s="919"/>
      <c r="AU54" s="919"/>
      <c r="AV54" s="919"/>
      <c r="AW54" s="919"/>
      <c r="AX54" s="919"/>
      <c r="AY54" s="919"/>
      <c r="AZ54" s="922"/>
      <c r="BA54" s="922"/>
      <c r="BB54" s="922"/>
      <c r="BC54" s="922"/>
      <c r="BD54" s="922"/>
      <c r="BE54" s="911"/>
      <c r="BF54" s="911"/>
      <c r="BG54" s="911"/>
      <c r="BH54" s="911"/>
      <c r="BI54" s="912"/>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8"/>
      <c r="R55" s="919"/>
      <c r="S55" s="919"/>
      <c r="T55" s="919"/>
      <c r="U55" s="919"/>
      <c r="V55" s="919"/>
      <c r="W55" s="919"/>
      <c r="X55" s="919"/>
      <c r="Y55" s="919"/>
      <c r="Z55" s="919"/>
      <c r="AA55" s="919"/>
      <c r="AB55" s="919"/>
      <c r="AC55" s="919"/>
      <c r="AD55" s="919"/>
      <c r="AE55" s="920"/>
      <c r="AF55" s="841"/>
      <c r="AG55" s="842"/>
      <c r="AH55" s="842"/>
      <c r="AI55" s="842"/>
      <c r="AJ55" s="843"/>
      <c r="AK55" s="921"/>
      <c r="AL55" s="919"/>
      <c r="AM55" s="919"/>
      <c r="AN55" s="919"/>
      <c r="AO55" s="919"/>
      <c r="AP55" s="919"/>
      <c r="AQ55" s="919"/>
      <c r="AR55" s="919"/>
      <c r="AS55" s="919"/>
      <c r="AT55" s="919"/>
      <c r="AU55" s="919"/>
      <c r="AV55" s="919"/>
      <c r="AW55" s="919"/>
      <c r="AX55" s="919"/>
      <c r="AY55" s="919"/>
      <c r="AZ55" s="922"/>
      <c r="BA55" s="922"/>
      <c r="BB55" s="922"/>
      <c r="BC55" s="922"/>
      <c r="BD55" s="922"/>
      <c r="BE55" s="911"/>
      <c r="BF55" s="911"/>
      <c r="BG55" s="911"/>
      <c r="BH55" s="911"/>
      <c r="BI55" s="912"/>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8"/>
      <c r="R56" s="919"/>
      <c r="S56" s="919"/>
      <c r="T56" s="919"/>
      <c r="U56" s="919"/>
      <c r="V56" s="919"/>
      <c r="W56" s="919"/>
      <c r="X56" s="919"/>
      <c r="Y56" s="919"/>
      <c r="Z56" s="919"/>
      <c r="AA56" s="919"/>
      <c r="AB56" s="919"/>
      <c r="AC56" s="919"/>
      <c r="AD56" s="919"/>
      <c r="AE56" s="920"/>
      <c r="AF56" s="841"/>
      <c r="AG56" s="842"/>
      <c r="AH56" s="842"/>
      <c r="AI56" s="842"/>
      <c r="AJ56" s="843"/>
      <c r="AK56" s="921"/>
      <c r="AL56" s="919"/>
      <c r="AM56" s="919"/>
      <c r="AN56" s="919"/>
      <c r="AO56" s="919"/>
      <c r="AP56" s="919"/>
      <c r="AQ56" s="919"/>
      <c r="AR56" s="919"/>
      <c r="AS56" s="919"/>
      <c r="AT56" s="919"/>
      <c r="AU56" s="919"/>
      <c r="AV56" s="919"/>
      <c r="AW56" s="919"/>
      <c r="AX56" s="919"/>
      <c r="AY56" s="919"/>
      <c r="AZ56" s="922"/>
      <c r="BA56" s="922"/>
      <c r="BB56" s="922"/>
      <c r="BC56" s="922"/>
      <c r="BD56" s="922"/>
      <c r="BE56" s="911"/>
      <c r="BF56" s="911"/>
      <c r="BG56" s="911"/>
      <c r="BH56" s="911"/>
      <c r="BI56" s="912"/>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8"/>
      <c r="R57" s="919"/>
      <c r="S57" s="919"/>
      <c r="T57" s="919"/>
      <c r="U57" s="919"/>
      <c r="V57" s="919"/>
      <c r="W57" s="919"/>
      <c r="X57" s="919"/>
      <c r="Y57" s="919"/>
      <c r="Z57" s="919"/>
      <c r="AA57" s="919"/>
      <c r="AB57" s="919"/>
      <c r="AC57" s="919"/>
      <c r="AD57" s="919"/>
      <c r="AE57" s="920"/>
      <c r="AF57" s="841"/>
      <c r="AG57" s="842"/>
      <c r="AH57" s="842"/>
      <c r="AI57" s="842"/>
      <c r="AJ57" s="843"/>
      <c r="AK57" s="921"/>
      <c r="AL57" s="919"/>
      <c r="AM57" s="919"/>
      <c r="AN57" s="919"/>
      <c r="AO57" s="919"/>
      <c r="AP57" s="919"/>
      <c r="AQ57" s="919"/>
      <c r="AR57" s="919"/>
      <c r="AS57" s="919"/>
      <c r="AT57" s="919"/>
      <c r="AU57" s="919"/>
      <c r="AV57" s="919"/>
      <c r="AW57" s="919"/>
      <c r="AX57" s="919"/>
      <c r="AY57" s="919"/>
      <c r="AZ57" s="922"/>
      <c r="BA57" s="922"/>
      <c r="BB57" s="922"/>
      <c r="BC57" s="922"/>
      <c r="BD57" s="922"/>
      <c r="BE57" s="911"/>
      <c r="BF57" s="911"/>
      <c r="BG57" s="911"/>
      <c r="BH57" s="911"/>
      <c r="BI57" s="912"/>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8"/>
      <c r="R58" s="919"/>
      <c r="S58" s="919"/>
      <c r="T58" s="919"/>
      <c r="U58" s="919"/>
      <c r="V58" s="919"/>
      <c r="W58" s="919"/>
      <c r="X58" s="919"/>
      <c r="Y58" s="919"/>
      <c r="Z58" s="919"/>
      <c r="AA58" s="919"/>
      <c r="AB58" s="919"/>
      <c r="AC58" s="919"/>
      <c r="AD58" s="919"/>
      <c r="AE58" s="920"/>
      <c r="AF58" s="841"/>
      <c r="AG58" s="842"/>
      <c r="AH58" s="842"/>
      <c r="AI58" s="842"/>
      <c r="AJ58" s="843"/>
      <c r="AK58" s="921"/>
      <c r="AL58" s="919"/>
      <c r="AM58" s="919"/>
      <c r="AN58" s="919"/>
      <c r="AO58" s="919"/>
      <c r="AP58" s="919"/>
      <c r="AQ58" s="919"/>
      <c r="AR58" s="919"/>
      <c r="AS58" s="919"/>
      <c r="AT58" s="919"/>
      <c r="AU58" s="919"/>
      <c r="AV58" s="919"/>
      <c r="AW58" s="919"/>
      <c r="AX58" s="919"/>
      <c r="AY58" s="919"/>
      <c r="AZ58" s="922"/>
      <c r="BA58" s="922"/>
      <c r="BB58" s="922"/>
      <c r="BC58" s="922"/>
      <c r="BD58" s="922"/>
      <c r="BE58" s="911"/>
      <c r="BF58" s="911"/>
      <c r="BG58" s="911"/>
      <c r="BH58" s="911"/>
      <c r="BI58" s="912"/>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8"/>
      <c r="R59" s="919"/>
      <c r="S59" s="919"/>
      <c r="T59" s="919"/>
      <c r="U59" s="919"/>
      <c r="V59" s="919"/>
      <c r="W59" s="919"/>
      <c r="X59" s="919"/>
      <c r="Y59" s="919"/>
      <c r="Z59" s="919"/>
      <c r="AA59" s="919"/>
      <c r="AB59" s="919"/>
      <c r="AC59" s="919"/>
      <c r="AD59" s="919"/>
      <c r="AE59" s="920"/>
      <c r="AF59" s="841"/>
      <c r="AG59" s="842"/>
      <c r="AH59" s="842"/>
      <c r="AI59" s="842"/>
      <c r="AJ59" s="843"/>
      <c r="AK59" s="921"/>
      <c r="AL59" s="919"/>
      <c r="AM59" s="919"/>
      <c r="AN59" s="919"/>
      <c r="AO59" s="919"/>
      <c r="AP59" s="919"/>
      <c r="AQ59" s="919"/>
      <c r="AR59" s="919"/>
      <c r="AS59" s="919"/>
      <c r="AT59" s="919"/>
      <c r="AU59" s="919"/>
      <c r="AV59" s="919"/>
      <c r="AW59" s="919"/>
      <c r="AX59" s="919"/>
      <c r="AY59" s="919"/>
      <c r="AZ59" s="922"/>
      <c r="BA59" s="922"/>
      <c r="BB59" s="922"/>
      <c r="BC59" s="922"/>
      <c r="BD59" s="922"/>
      <c r="BE59" s="911"/>
      <c r="BF59" s="911"/>
      <c r="BG59" s="911"/>
      <c r="BH59" s="911"/>
      <c r="BI59" s="912"/>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8"/>
      <c r="R60" s="919"/>
      <c r="S60" s="919"/>
      <c r="T60" s="919"/>
      <c r="U60" s="919"/>
      <c r="V60" s="919"/>
      <c r="W60" s="919"/>
      <c r="X60" s="919"/>
      <c r="Y60" s="919"/>
      <c r="Z60" s="919"/>
      <c r="AA60" s="919"/>
      <c r="AB60" s="919"/>
      <c r="AC60" s="919"/>
      <c r="AD60" s="919"/>
      <c r="AE60" s="920"/>
      <c r="AF60" s="841"/>
      <c r="AG60" s="842"/>
      <c r="AH60" s="842"/>
      <c r="AI60" s="842"/>
      <c r="AJ60" s="843"/>
      <c r="AK60" s="921"/>
      <c r="AL60" s="919"/>
      <c r="AM60" s="919"/>
      <c r="AN60" s="919"/>
      <c r="AO60" s="919"/>
      <c r="AP60" s="919"/>
      <c r="AQ60" s="919"/>
      <c r="AR60" s="919"/>
      <c r="AS60" s="919"/>
      <c r="AT60" s="919"/>
      <c r="AU60" s="919"/>
      <c r="AV60" s="919"/>
      <c r="AW60" s="919"/>
      <c r="AX60" s="919"/>
      <c r="AY60" s="919"/>
      <c r="AZ60" s="922"/>
      <c r="BA60" s="922"/>
      <c r="BB60" s="922"/>
      <c r="BC60" s="922"/>
      <c r="BD60" s="922"/>
      <c r="BE60" s="911"/>
      <c r="BF60" s="911"/>
      <c r="BG60" s="911"/>
      <c r="BH60" s="911"/>
      <c r="BI60" s="912"/>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8"/>
      <c r="R61" s="919"/>
      <c r="S61" s="919"/>
      <c r="T61" s="919"/>
      <c r="U61" s="919"/>
      <c r="V61" s="919"/>
      <c r="W61" s="919"/>
      <c r="X61" s="919"/>
      <c r="Y61" s="919"/>
      <c r="Z61" s="919"/>
      <c r="AA61" s="919"/>
      <c r="AB61" s="919"/>
      <c r="AC61" s="919"/>
      <c r="AD61" s="919"/>
      <c r="AE61" s="920"/>
      <c r="AF61" s="841"/>
      <c r="AG61" s="842"/>
      <c r="AH61" s="842"/>
      <c r="AI61" s="842"/>
      <c r="AJ61" s="843"/>
      <c r="AK61" s="921"/>
      <c r="AL61" s="919"/>
      <c r="AM61" s="919"/>
      <c r="AN61" s="919"/>
      <c r="AO61" s="919"/>
      <c r="AP61" s="919"/>
      <c r="AQ61" s="919"/>
      <c r="AR61" s="919"/>
      <c r="AS61" s="919"/>
      <c r="AT61" s="919"/>
      <c r="AU61" s="919"/>
      <c r="AV61" s="919"/>
      <c r="AW61" s="919"/>
      <c r="AX61" s="919"/>
      <c r="AY61" s="919"/>
      <c r="AZ61" s="922"/>
      <c r="BA61" s="922"/>
      <c r="BB61" s="922"/>
      <c r="BC61" s="922"/>
      <c r="BD61" s="922"/>
      <c r="BE61" s="911"/>
      <c r="BF61" s="911"/>
      <c r="BG61" s="911"/>
      <c r="BH61" s="911"/>
      <c r="BI61" s="912"/>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8"/>
      <c r="R62" s="919"/>
      <c r="S62" s="919"/>
      <c r="T62" s="919"/>
      <c r="U62" s="919"/>
      <c r="V62" s="919"/>
      <c r="W62" s="919"/>
      <c r="X62" s="919"/>
      <c r="Y62" s="919"/>
      <c r="Z62" s="919"/>
      <c r="AA62" s="919"/>
      <c r="AB62" s="919"/>
      <c r="AC62" s="919"/>
      <c r="AD62" s="919"/>
      <c r="AE62" s="920"/>
      <c r="AF62" s="841"/>
      <c r="AG62" s="842"/>
      <c r="AH62" s="842"/>
      <c r="AI62" s="842"/>
      <c r="AJ62" s="843"/>
      <c r="AK62" s="921"/>
      <c r="AL62" s="919"/>
      <c r="AM62" s="919"/>
      <c r="AN62" s="919"/>
      <c r="AO62" s="919"/>
      <c r="AP62" s="919"/>
      <c r="AQ62" s="919"/>
      <c r="AR62" s="919"/>
      <c r="AS62" s="919"/>
      <c r="AT62" s="919"/>
      <c r="AU62" s="919"/>
      <c r="AV62" s="919"/>
      <c r="AW62" s="919"/>
      <c r="AX62" s="919"/>
      <c r="AY62" s="919"/>
      <c r="AZ62" s="922"/>
      <c r="BA62" s="922"/>
      <c r="BB62" s="922"/>
      <c r="BC62" s="922"/>
      <c r="BD62" s="922"/>
      <c r="BE62" s="911"/>
      <c r="BF62" s="911"/>
      <c r="BG62" s="911"/>
      <c r="BH62" s="911"/>
      <c r="BI62" s="912"/>
      <c r="BJ62" s="930" t="s">
        <v>402</v>
      </c>
      <c r="BK62" s="889"/>
      <c r="BL62" s="889"/>
      <c r="BM62" s="889"/>
      <c r="BN62" s="890"/>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384</v>
      </c>
      <c r="B63" s="873" t="s">
        <v>403</v>
      </c>
      <c r="C63" s="874"/>
      <c r="D63" s="874"/>
      <c r="E63" s="874"/>
      <c r="F63" s="874"/>
      <c r="G63" s="874"/>
      <c r="H63" s="874"/>
      <c r="I63" s="874"/>
      <c r="J63" s="874"/>
      <c r="K63" s="874"/>
      <c r="L63" s="874"/>
      <c r="M63" s="874"/>
      <c r="N63" s="874"/>
      <c r="O63" s="874"/>
      <c r="P63" s="875"/>
      <c r="Q63" s="923"/>
      <c r="R63" s="924"/>
      <c r="S63" s="924"/>
      <c r="T63" s="924"/>
      <c r="U63" s="924"/>
      <c r="V63" s="924"/>
      <c r="W63" s="924"/>
      <c r="X63" s="924"/>
      <c r="Y63" s="924"/>
      <c r="Z63" s="924"/>
      <c r="AA63" s="924"/>
      <c r="AB63" s="924"/>
      <c r="AC63" s="924"/>
      <c r="AD63" s="924"/>
      <c r="AE63" s="925"/>
      <c r="AF63" s="926">
        <v>6375</v>
      </c>
      <c r="AG63" s="927"/>
      <c r="AH63" s="927"/>
      <c r="AI63" s="927"/>
      <c r="AJ63" s="928"/>
      <c r="AK63" s="929"/>
      <c r="AL63" s="924"/>
      <c r="AM63" s="924"/>
      <c r="AN63" s="924"/>
      <c r="AO63" s="924"/>
      <c r="AP63" s="927">
        <v>55900</v>
      </c>
      <c r="AQ63" s="927"/>
      <c r="AR63" s="927"/>
      <c r="AS63" s="927"/>
      <c r="AT63" s="927"/>
      <c r="AU63" s="927">
        <v>19461</v>
      </c>
      <c r="AV63" s="927"/>
      <c r="AW63" s="927"/>
      <c r="AX63" s="927"/>
      <c r="AY63" s="927"/>
      <c r="AZ63" s="931"/>
      <c r="BA63" s="931"/>
      <c r="BB63" s="931"/>
      <c r="BC63" s="931"/>
      <c r="BD63" s="931"/>
      <c r="BE63" s="932"/>
      <c r="BF63" s="932"/>
      <c r="BG63" s="932"/>
      <c r="BH63" s="932"/>
      <c r="BI63" s="933"/>
      <c r="BJ63" s="934" t="s">
        <v>232</v>
      </c>
      <c r="BK63" s="935"/>
      <c r="BL63" s="935"/>
      <c r="BM63" s="935"/>
      <c r="BN63" s="936"/>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404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405</v>
      </c>
      <c r="B66" s="821"/>
      <c r="C66" s="821"/>
      <c r="D66" s="821"/>
      <c r="E66" s="821"/>
      <c r="F66" s="821"/>
      <c r="G66" s="821"/>
      <c r="H66" s="821"/>
      <c r="I66" s="821"/>
      <c r="J66" s="821"/>
      <c r="K66" s="821"/>
      <c r="L66" s="821"/>
      <c r="M66" s="821"/>
      <c r="N66" s="821"/>
      <c r="O66" s="821"/>
      <c r="P66" s="822"/>
      <c r="Q66" s="797" t="s">
        <v>389</v>
      </c>
      <c r="R66" s="798"/>
      <c r="S66" s="798"/>
      <c r="T66" s="798"/>
      <c r="U66" s="799"/>
      <c r="V66" s="797" t="s">
        <v>406</v>
      </c>
      <c r="W66" s="798"/>
      <c r="X66" s="798"/>
      <c r="Y66" s="798"/>
      <c r="Z66" s="799"/>
      <c r="AA66" s="797" t="s">
        <v>407</v>
      </c>
      <c r="AB66" s="798"/>
      <c r="AC66" s="798"/>
      <c r="AD66" s="798"/>
      <c r="AE66" s="799"/>
      <c r="AF66" s="937" t="s">
        <v>392</v>
      </c>
      <c r="AG66" s="896"/>
      <c r="AH66" s="896"/>
      <c r="AI66" s="896"/>
      <c r="AJ66" s="938"/>
      <c r="AK66" s="797" t="s">
        <v>408</v>
      </c>
      <c r="AL66" s="821"/>
      <c r="AM66" s="821"/>
      <c r="AN66" s="821"/>
      <c r="AO66" s="822"/>
      <c r="AP66" s="797" t="s">
        <v>409</v>
      </c>
      <c r="AQ66" s="798"/>
      <c r="AR66" s="798"/>
      <c r="AS66" s="798"/>
      <c r="AT66" s="799"/>
      <c r="AU66" s="797" t="s">
        <v>410</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8"/>
      <c r="BT66" s="949"/>
      <c r="BU66" s="949"/>
      <c r="BV66" s="949"/>
      <c r="BW66" s="949"/>
      <c r="BX66" s="949"/>
      <c r="BY66" s="949"/>
      <c r="BZ66" s="949"/>
      <c r="CA66" s="949"/>
      <c r="CB66" s="949"/>
      <c r="CC66" s="949"/>
      <c r="CD66" s="949"/>
      <c r="CE66" s="949"/>
      <c r="CF66" s="949"/>
      <c r="CG66" s="950"/>
      <c r="CH66" s="945"/>
      <c r="CI66" s="946"/>
      <c r="CJ66" s="946"/>
      <c r="CK66" s="946"/>
      <c r="CL66" s="947"/>
      <c r="CM66" s="945"/>
      <c r="CN66" s="946"/>
      <c r="CO66" s="946"/>
      <c r="CP66" s="946"/>
      <c r="CQ66" s="947"/>
      <c r="CR66" s="945"/>
      <c r="CS66" s="946"/>
      <c r="CT66" s="946"/>
      <c r="CU66" s="946"/>
      <c r="CV66" s="947"/>
      <c r="CW66" s="945"/>
      <c r="CX66" s="946"/>
      <c r="CY66" s="946"/>
      <c r="CZ66" s="946"/>
      <c r="DA66" s="947"/>
      <c r="DB66" s="945"/>
      <c r="DC66" s="946"/>
      <c r="DD66" s="946"/>
      <c r="DE66" s="946"/>
      <c r="DF66" s="947"/>
      <c r="DG66" s="945"/>
      <c r="DH66" s="946"/>
      <c r="DI66" s="946"/>
      <c r="DJ66" s="946"/>
      <c r="DK66" s="947"/>
      <c r="DL66" s="945"/>
      <c r="DM66" s="946"/>
      <c r="DN66" s="946"/>
      <c r="DO66" s="946"/>
      <c r="DP66" s="947"/>
      <c r="DQ66" s="945"/>
      <c r="DR66" s="946"/>
      <c r="DS66" s="946"/>
      <c r="DT66" s="946"/>
      <c r="DU66" s="947"/>
      <c r="DV66" s="942"/>
      <c r="DW66" s="943"/>
      <c r="DX66" s="943"/>
      <c r="DY66" s="943"/>
      <c r="DZ66" s="944"/>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9"/>
      <c r="AG67" s="899"/>
      <c r="AH67" s="899"/>
      <c r="AI67" s="899"/>
      <c r="AJ67" s="940"/>
      <c r="AK67" s="941"/>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8"/>
      <c r="BT67" s="949"/>
      <c r="BU67" s="949"/>
      <c r="BV67" s="949"/>
      <c r="BW67" s="949"/>
      <c r="BX67" s="949"/>
      <c r="BY67" s="949"/>
      <c r="BZ67" s="949"/>
      <c r="CA67" s="949"/>
      <c r="CB67" s="949"/>
      <c r="CC67" s="949"/>
      <c r="CD67" s="949"/>
      <c r="CE67" s="949"/>
      <c r="CF67" s="949"/>
      <c r="CG67" s="950"/>
      <c r="CH67" s="945"/>
      <c r="CI67" s="946"/>
      <c r="CJ67" s="946"/>
      <c r="CK67" s="946"/>
      <c r="CL67" s="947"/>
      <c r="CM67" s="945"/>
      <c r="CN67" s="946"/>
      <c r="CO67" s="946"/>
      <c r="CP67" s="946"/>
      <c r="CQ67" s="947"/>
      <c r="CR67" s="945"/>
      <c r="CS67" s="946"/>
      <c r="CT67" s="946"/>
      <c r="CU67" s="946"/>
      <c r="CV67" s="947"/>
      <c r="CW67" s="945"/>
      <c r="CX67" s="946"/>
      <c r="CY67" s="946"/>
      <c r="CZ67" s="946"/>
      <c r="DA67" s="947"/>
      <c r="DB67" s="945"/>
      <c r="DC67" s="946"/>
      <c r="DD67" s="946"/>
      <c r="DE67" s="946"/>
      <c r="DF67" s="947"/>
      <c r="DG67" s="945"/>
      <c r="DH67" s="946"/>
      <c r="DI67" s="946"/>
      <c r="DJ67" s="946"/>
      <c r="DK67" s="947"/>
      <c r="DL67" s="945"/>
      <c r="DM67" s="946"/>
      <c r="DN67" s="946"/>
      <c r="DO67" s="946"/>
      <c r="DP67" s="947"/>
      <c r="DQ67" s="945"/>
      <c r="DR67" s="946"/>
      <c r="DS67" s="946"/>
      <c r="DT67" s="946"/>
      <c r="DU67" s="947"/>
      <c r="DV67" s="942"/>
      <c r="DW67" s="943"/>
      <c r="DX67" s="943"/>
      <c r="DY67" s="943"/>
      <c r="DZ67" s="944"/>
      <c r="EA67" s="246"/>
    </row>
    <row r="68" spans="1:131" s="247" customFormat="1" ht="26.25" customHeight="1" thickTop="1" x14ac:dyDescent="0.2">
      <c r="A68" s="258">
        <v>1</v>
      </c>
      <c r="B68" s="954" t="s">
        <v>577</v>
      </c>
      <c r="C68" s="955"/>
      <c r="D68" s="955"/>
      <c r="E68" s="955"/>
      <c r="F68" s="955"/>
      <c r="G68" s="955"/>
      <c r="H68" s="955"/>
      <c r="I68" s="955"/>
      <c r="J68" s="955"/>
      <c r="K68" s="955"/>
      <c r="L68" s="955"/>
      <c r="M68" s="955"/>
      <c r="N68" s="955"/>
      <c r="O68" s="955"/>
      <c r="P68" s="956"/>
      <c r="Q68" s="957">
        <v>2092</v>
      </c>
      <c r="R68" s="951"/>
      <c r="S68" s="951"/>
      <c r="T68" s="951"/>
      <c r="U68" s="951"/>
      <c r="V68" s="951">
        <v>2019</v>
      </c>
      <c r="W68" s="951"/>
      <c r="X68" s="951"/>
      <c r="Y68" s="951"/>
      <c r="Z68" s="951"/>
      <c r="AA68" s="951">
        <v>73</v>
      </c>
      <c r="AB68" s="951"/>
      <c r="AC68" s="951"/>
      <c r="AD68" s="951"/>
      <c r="AE68" s="951"/>
      <c r="AF68" s="951">
        <v>73</v>
      </c>
      <c r="AG68" s="951"/>
      <c r="AH68" s="951"/>
      <c r="AI68" s="951"/>
      <c r="AJ68" s="951"/>
      <c r="AK68" s="951">
        <v>114</v>
      </c>
      <c r="AL68" s="951"/>
      <c r="AM68" s="951"/>
      <c r="AN68" s="951"/>
      <c r="AO68" s="951"/>
      <c r="AP68" s="951">
        <v>1325</v>
      </c>
      <c r="AQ68" s="951"/>
      <c r="AR68" s="951"/>
      <c r="AS68" s="951"/>
      <c r="AT68" s="951"/>
      <c r="AU68" s="916" t="s">
        <v>498</v>
      </c>
      <c r="AV68" s="916"/>
      <c r="AW68" s="916"/>
      <c r="AX68" s="916"/>
      <c r="AY68" s="916"/>
      <c r="AZ68" s="952"/>
      <c r="BA68" s="952"/>
      <c r="BB68" s="952"/>
      <c r="BC68" s="952"/>
      <c r="BD68" s="953"/>
      <c r="BE68" s="265"/>
      <c r="BF68" s="265"/>
      <c r="BG68" s="265"/>
      <c r="BH68" s="265"/>
      <c r="BI68" s="265"/>
      <c r="BJ68" s="265"/>
      <c r="BK68" s="265"/>
      <c r="BL68" s="265"/>
      <c r="BM68" s="265"/>
      <c r="BN68" s="265"/>
      <c r="BO68" s="265"/>
      <c r="BP68" s="265"/>
      <c r="BQ68" s="262">
        <v>62</v>
      </c>
      <c r="BR68" s="267"/>
      <c r="BS68" s="948"/>
      <c r="BT68" s="949"/>
      <c r="BU68" s="949"/>
      <c r="BV68" s="949"/>
      <c r="BW68" s="949"/>
      <c r="BX68" s="949"/>
      <c r="BY68" s="949"/>
      <c r="BZ68" s="949"/>
      <c r="CA68" s="949"/>
      <c r="CB68" s="949"/>
      <c r="CC68" s="949"/>
      <c r="CD68" s="949"/>
      <c r="CE68" s="949"/>
      <c r="CF68" s="949"/>
      <c r="CG68" s="950"/>
      <c r="CH68" s="945"/>
      <c r="CI68" s="946"/>
      <c r="CJ68" s="946"/>
      <c r="CK68" s="946"/>
      <c r="CL68" s="947"/>
      <c r="CM68" s="945"/>
      <c r="CN68" s="946"/>
      <c r="CO68" s="946"/>
      <c r="CP68" s="946"/>
      <c r="CQ68" s="947"/>
      <c r="CR68" s="945"/>
      <c r="CS68" s="946"/>
      <c r="CT68" s="946"/>
      <c r="CU68" s="946"/>
      <c r="CV68" s="947"/>
      <c r="CW68" s="945"/>
      <c r="CX68" s="946"/>
      <c r="CY68" s="946"/>
      <c r="CZ68" s="946"/>
      <c r="DA68" s="947"/>
      <c r="DB68" s="945"/>
      <c r="DC68" s="946"/>
      <c r="DD68" s="946"/>
      <c r="DE68" s="946"/>
      <c r="DF68" s="947"/>
      <c r="DG68" s="945"/>
      <c r="DH68" s="946"/>
      <c r="DI68" s="946"/>
      <c r="DJ68" s="946"/>
      <c r="DK68" s="947"/>
      <c r="DL68" s="945"/>
      <c r="DM68" s="946"/>
      <c r="DN68" s="946"/>
      <c r="DO68" s="946"/>
      <c r="DP68" s="947"/>
      <c r="DQ68" s="945"/>
      <c r="DR68" s="946"/>
      <c r="DS68" s="946"/>
      <c r="DT68" s="946"/>
      <c r="DU68" s="947"/>
      <c r="DV68" s="942"/>
      <c r="DW68" s="943"/>
      <c r="DX68" s="943"/>
      <c r="DY68" s="943"/>
      <c r="DZ68" s="944"/>
      <c r="EA68" s="246"/>
    </row>
    <row r="69" spans="1:131" s="247" customFormat="1" ht="26.25" customHeight="1" x14ac:dyDescent="0.2">
      <c r="A69" s="261">
        <v>2</v>
      </c>
      <c r="B69" s="958" t="s">
        <v>578</v>
      </c>
      <c r="C69" s="959"/>
      <c r="D69" s="959"/>
      <c r="E69" s="959"/>
      <c r="F69" s="959"/>
      <c r="G69" s="959"/>
      <c r="H69" s="959"/>
      <c r="I69" s="959"/>
      <c r="J69" s="959"/>
      <c r="K69" s="959"/>
      <c r="L69" s="959"/>
      <c r="M69" s="959"/>
      <c r="N69" s="959"/>
      <c r="O69" s="959"/>
      <c r="P69" s="960"/>
      <c r="Q69" s="961">
        <v>4491</v>
      </c>
      <c r="R69" s="916"/>
      <c r="S69" s="916"/>
      <c r="T69" s="916"/>
      <c r="U69" s="916"/>
      <c r="V69" s="916">
        <v>4451</v>
      </c>
      <c r="W69" s="916"/>
      <c r="X69" s="916"/>
      <c r="Y69" s="916"/>
      <c r="Z69" s="916"/>
      <c r="AA69" s="916">
        <v>39</v>
      </c>
      <c r="AB69" s="916"/>
      <c r="AC69" s="916"/>
      <c r="AD69" s="916"/>
      <c r="AE69" s="916"/>
      <c r="AF69" s="916">
        <v>39</v>
      </c>
      <c r="AG69" s="916"/>
      <c r="AH69" s="916"/>
      <c r="AI69" s="916"/>
      <c r="AJ69" s="916"/>
      <c r="AK69" s="916">
        <v>102</v>
      </c>
      <c r="AL69" s="916"/>
      <c r="AM69" s="916"/>
      <c r="AN69" s="916"/>
      <c r="AO69" s="916"/>
      <c r="AP69" s="916">
        <v>2409</v>
      </c>
      <c r="AQ69" s="916"/>
      <c r="AR69" s="916"/>
      <c r="AS69" s="916"/>
      <c r="AT69" s="916"/>
      <c r="AU69" s="916">
        <v>1402</v>
      </c>
      <c r="AV69" s="916"/>
      <c r="AW69" s="916"/>
      <c r="AX69" s="916"/>
      <c r="AY69" s="916"/>
      <c r="AZ69" s="962"/>
      <c r="BA69" s="962"/>
      <c r="BB69" s="962"/>
      <c r="BC69" s="962"/>
      <c r="BD69" s="963"/>
      <c r="BE69" s="265"/>
      <c r="BF69" s="265"/>
      <c r="BG69" s="265"/>
      <c r="BH69" s="265"/>
      <c r="BI69" s="265"/>
      <c r="BJ69" s="265"/>
      <c r="BK69" s="265"/>
      <c r="BL69" s="265"/>
      <c r="BM69" s="265"/>
      <c r="BN69" s="265"/>
      <c r="BO69" s="265"/>
      <c r="BP69" s="265"/>
      <c r="BQ69" s="262">
        <v>63</v>
      </c>
      <c r="BR69" s="267"/>
      <c r="BS69" s="948"/>
      <c r="BT69" s="949"/>
      <c r="BU69" s="949"/>
      <c r="BV69" s="949"/>
      <c r="BW69" s="949"/>
      <c r="BX69" s="949"/>
      <c r="BY69" s="949"/>
      <c r="BZ69" s="949"/>
      <c r="CA69" s="949"/>
      <c r="CB69" s="949"/>
      <c r="CC69" s="949"/>
      <c r="CD69" s="949"/>
      <c r="CE69" s="949"/>
      <c r="CF69" s="949"/>
      <c r="CG69" s="950"/>
      <c r="CH69" s="945"/>
      <c r="CI69" s="946"/>
      <c r="CJ69" s="946"/>
      <c r="CK69" s="946"/>
      <c r="CL69" s="947"/>
      <c r="CM69" s="945"/>
      <c r="CN69" s="946"/>
      <c r="CO69" s="946"/>
      <c r="CP69" s="946"/>
      <c r="CQ69" s="947"/>
      <c r="CR69" s="945"/>
      <c r="CS69" s="946"/>
      <c r="CT69" s="946"/>
      <c r="CU69" s="946"/>
      <c r="CV69" s="947"/>
      <c r="CW69" s="945"/>
      <c r="CX69" s="946"/>
      <c r="CY69" s="946"/>
      <c r="CZ69" s="946"/>
      <c r="DA69" s="947"/>
      <c r="DB69" s="945"/>
      <c r="DC69" s="946"/>
      <c r="DD69" s="946"/>
      <c r="DE69" s="946"/>
      <c r="DF69" s="947"/>
      <c r="DG69" s="945"/>
      <c r="DH69" s="946"/>
      <c r="DI69" s="946"/>
      <c r="DJ69" s="946"/>
      <c r="DK69" s="947"/>
      <c r="DL69" s="945"/>
      <c r="DM69" s="946"/>
      <c r="DN69" s="946"/>
      <c r="DO69" s="946"/>
      <c r="DP69" s="947"/>
      <c r="DQ69" s="945"/>
      <c r="DR69" s="946"/>
      <c r="DS69" s="946"/>
      <c r="DT69" s="946"/>
      <c r="DU69" s="947"/>
      <c r="DV69" s="942"/>
      <c r="DW69" s="943"/>
      <c r="DX69" s="943"/>
      <c r="DY69" s="943"/>
      <c r="DZ69" s="944"/>
      <c r="EA69" s="246"/>
    </row>
    <row r="70" spans="1:131" s="247" customFormat="1" ht="26.25" customHeight="1" x14ac:dyDescent="0.2">
      <c r="A70" s="261">
        <v>3</v>
      </c>
      <c r="B70" s="958" t="s">
        <v>579</v>
      </c>
      <c r="C70" s="959"/>
      <c r="D70" s="959"/>
      <c r="E70" s="959"/>
      <c r="F70" s="959"/>
      <c r="G70" s="959"/>
      <c r="H70" s="959"/>
      <c r="I70" s="959"/>
      <c r="J70" s="959"/>
      <c r="K70" s="959"/>
      <c r="L70" s="959"/>
      <c r="M70" s="959"/>
      <c r="N70" s="959"/>
      <c r="O70" s="959"/>
      <c r="P70" s="960"/>
      <c r="Q70" s="961">
        <v>2351</v>
      </c>
      <c r="R70" s="916"/>
      <c r="S70" s="916"/>
      <c r="T70" s="916"/>
      <c r="U70" s="916"/>
      <c r="V70" s="916">
        <v>1610</v>
      </c>
      <c r="W70" s="916"/>
      <c r="X70" s="916"/>
      <c r="Y70" s="916"/>
      <c r="Z70" s="916"/>
      <c r="AA70" s="916">
        <v>741</v>
      </c>
      <c r="AB70" s="916"/>
      <c r="AC70" s="916"/>
      <c r="AD70" s="916"/>
      <c r="AE70" s="916"/>
      <c r="AF70" s="914">
        <v>3830</v>
      </c>
      <c r="AG70" s="914"/>
      <c r="AH70" s="914"/>
      <c r="AI70" s="914"/>
      <c r="AJ70" s="914"/>
      <c r="AK70" s="916" t="s">
        <v>498</v>
      </c>
      <c r="AL70" s="916"/>
      <c r="AM70" s="916"/>
      <c r="AN70" s="916"/>
      <c r="AO70" s="916"/>
      <c r="AP70" s="916">
        <v>3492</v>
      </c>
      <c r="AQ70" s="916"/>
      <c r="AR70" s="916"/>
      <c r="AS70" s="916"/>
      <c r="AT70" s="916"/>
      <c r="AU70" s="916" t="s">
        <v>498</v>
      </c>
      <c r="AV70" s="916"/>
      <c r="AW70" s="916"/>
      <c r="AX70" s="916"/>
      <c r="AY70" s="916"/>
      <c r="AZ70" s="911" t="s">
        <v>586</v>
      </c>
      <c r="BA70" s="911"/>
      <c r="BB70" s="911"/>
      <c r="BC70" s="911"/>
      <c r="BD70" s="912"/>
      <c r="BE70" s="265"/>
      <c r="BF70" s="265"/>
      <c r="BG70" s="265"/>
      <c r="BH70" s="265"/>
      <c r="BI70" s="265"/>
      <c r="BJ70" s="265"/>
      <c r="BK70" s="265"/>
      <c r="BL70" s="265"/>
      <c r="BM70" s="265"/>
      <c r="BN70" s="265"/>
      <c r="BO70" s="265"/>
      <c r="BP70" s="265"/>
      <c r="BQ70" s="262">
        <v>64</v>
      </c>
      <c r="BR70" s="267"/>
      <c r="BS70" s="948"/>
      <c r="BT70" s="949"/>
      <c r="BU70" s="949"/>
      <c r="BV70" s="949"/>
      <c r="BW70" s="949"/>
      <c r="BX70" s="949"/>
      <c r="BY70" s="949"/>
      <c r="BZ70" s="949"/>
      <c r="CA70" s="949"/>
      <c r="CB70" s="949"/>
      <c r="CC70" s="949"/>
      <c r="CD70" s="949"/>
      <c r="CE70" s="949"/>
      <c r="CF70" s="949"/>
      <c r="CG70" s="950"/>
      <c r="CH70" s="945"/>
      <c r="CI70" s="946"/>
      <c r="CJ70" s="946"/>
      <c r="CK70" s="946"/>
      <c r="CL70" s="947"/>
      <c r="CM70" s="945"/>
      <c r="CN70" s="946"/>
      <c r="CO70" s="946"/>
      <c r="CP70" s="946"/>
      <c r="CQ70" s="947"/>
      <c r="CR70" s="945"/>
      <c r="CS70" s="946"/>
      <c r="CT70" s="946"/>
      <c r="CU70" s="946"/>
      <c r="CV70" s="947"/>
      <c r="CW70" s="945"/>
      <c r="CX70" s="946"/>
      <c r="CY70" s="946"/>
      <c r="CZ70" s="946"/>
      <c r="DA70" s="947"/>
      <c r="DB70" s="945"/>
      <c r="DC70" s="946"/>
      <c r="DD70" s="946"/>
      <c r="DE70" s="946"/>
      <c r="DF70" s="947"/>
      <c r="DG70" s="945"/>
      <c r="DH70" s="946"/>
      <c r="DI70" s="946"/>
      <c r="DJ70" s="946"/>
      <c r="DK70" s="947"/>
      <c r="DL70" s="945"/>
      <c r="DM70" s="946"/>
      <c r="DN70" s="946"/>
      <c r="DO70" s="946"/>
      <c r="DP70" s="947"/>
      <c r="DQ70" s="945"/>
      <c r="DR70" s="946"/>
      <c r="DS70" s="946"/>
      <c r="DT70" s="946"/>
      <c r="DU70" s="947"/>
      <c r="DV70" s="942"/>
      <c r="DW70" s="943"/>
      <c r="DX70" s="943"/>
      <c r="DY70" s="943"/>
      <c r="DZ70" s="944"/>
      <c r="EA70" s="246"/>
    </row>
    <row r="71" spans="1:131" s="247" customFormat="1" ht="26.25" customHeight="1" x14ac:dyDescent="0.2">
      <c r="A71" s="261">
        <v>4</v>
      </c>
      <c r="B71" s="958" t="s">
        <v>580</v>
      </c>
      <c r="C71" s="959"/>
      <c r="D71" s="959"/>
      <c r="E71" s="959"/>
      <c r="F71" s="959"/>
      <c r="G71" s="959"/>
      <c r="H71" s="959"/>
      <c r="I71" s="959"/>
      <c r="J71" s="959"/>
      <c r="K71" s="959"/>
      <c r="L71" s="959"/>
      <c r="M71" s="959"/>
      <c r="N71" s="959"/>
      <c r="O71" s="959"/>
      <c r="P71" s="960"/>
      <c r="Q71" s="961">
        <v>340</v>
      </c>
      <c r="R71" s="916"/>
      <c r="S71" s="916"/>
      <c r="T71" s="916"/>
      <c r="U71" s="916"/>
      <c r="V71" s="916">
        <v>307</v>
      </c>
      <c r="W71" s="916"/>
      <c r="X71" s="916"/>
      <c r="Y71" s="916"/>
      <c r="Z71" s="916"/>
      <c r="AA71" s="916">
        <v>33</v>
      </c>
      <c r="AB71" s="916"/>
      <c r="AC71" s="916"/>
      <c r="AD71" s="916"/>
      <c r="AE71" s="916"/>
      <c r="AF71" s="916">
        <v>33</v>
      </c>
      <c r="AG71" s="916"/>
      <c r="AH71" s="916"/>
      <c r="AI71" s="916"/>
      <c r="AJ71" s="916"/>
      <c r="AK71" s="916">
        <v>19</v>
      </c>
      <c r="AL71" s="916"/>
      <c r="AM71" s="916"/>
      <c r="AN71" s="916"/>
      <c r="AO71" s="916"/>
      <c r="AP71" s="916" t="s">
        <v>498</v>
      </c>
      <c r="AQ71" s="916"/>
      <c r="AR71" s="916"/>
      <c r="AS71" s="916"/>
      <c r="AT71" s="916"/>
      <c r="AU71" s="916" t="s">
        <v>498</v>
      </c>
      <c r="AV71" s="916"/>
      <c r="AW71" s="916"/>
      <c r="AX71" s="916"/>
      <c r="AY71" s="916"/>
      <c r="AZ71" s="911"/>
      <c r="BA71" s="911"/>
      <c r="BB71" s="911"/>
      <c r="BC71" s="911"/>
      <c r="BD71" s="912"/>
      <c r="BE71" s="265"/>
      <c r="BF71" s="265"/>
      <c r="BG71" s="265"/>
      <c r="BH71" s="265"/>
      <c r="BI71" s="265"/>
      <c r="BJ71" s="265"/>
      <c r="BK71" s="265"/>
      <c r="BL71" s="265"/>
      <c r="BM71" s="265"/>
      <c r="BN71" s="265"/>
      <c r="BO71" s="265"/>
      <c r="BP71" s="265"/>
      <c r="BQ71" s="262">
        <v>65</v>
      </c>
      <c r="BR71" s="267"/>
      <c r="BS71" s="948"/>
      <c r="BT71" s="949"/>
      <c r="BU71" s="949"/>
      <c r="BV71" s="949"/>
      <c r="BW71" s="949"/>
      <c r="BX71" s="949"/>
      <c r="BY71" s="949"/>
      <c r="BZ71" s="949"/>
      <c r="CA71" s="949"/>
      <c r="CB71" s="949"/>
      <c r="CC71" s="949"/>
      <c r="CD71" s="949"/>
      <c r="CE71" s="949"/>
      <c r="CF71" s="949"/>
      <c r="CG71" s="950"/>
      <c r="CH71" s="945"/>
      <c r="CI71" s="946"/>
      <c r="CJ71" s="946"/>
      <c r="CK71" s="946"/>
      <c r="CL71" s="947"/>
      <c r="CM71" s="945"/>
      <c r="CN71" s="946"/>
      <c r="CO71" s="946"/>
      <c r="CP71" s="946"/>
      <c r="CQ71" s="947"/>
      <c r="CR71" s="945"/>
      <c r="CS71" s="946"/>
      <c r="CT71" s="946"/>
      <c r="CU71" s="946"/>
      <c r="CV71" s="947"/>
      <c r="CW71" s="945"/>
      <c r="CX71" s="946"/>
      <c r="CY71" s="946"/>
      <c r="CZ71" s="946"/>
      <c r="DA71" s="947"/>
      <c r="DB71" s="945"/>
      <c r="DC71" s="946"/>
      <c r="DD71" s="946"/>
      <c r="DE71" s="946"/>
      <c r="DF71" s="947"/>
      <c r="DG71" s="945"/>
      <c r="DH71" s="946"/>
      <c r="DI71" s="946"/>
      <c r="DJ71" s="946"/>
      <c r="DK71" s="947"/>
      <c r="DL71" s="945"/>
      <c r="DM71" s="946"/>
      <c r="DN71" s="946"/>
      <c r="DO71" s="946"/>
      <c r="DP71" s="947"/>
      <c r="DQ71" s="945"/>
      <c r="DR71" s="946"/>
      <c r="DS71" s="946"/>
      <c r="DT71" s="946"/>
      <c r="DU71" s="947"/>
      <c r="DV71" s="942"/>
      <c r="DW71" s="943"/>
      <c r="DX71" s="943"/>
      <c r="DY71" s="943"/>
      <c r="DZ71" s="944"/>
      <c r="EA71" s="246"/>
    </row>
    <row r="72" spans="1:131" s="247" customFormat="1" ht="26.25" customHeight="1" x14ac:dyDescent="0.2">
      <c r="A72" s="261">
        <v>5</v>
      </c>
      <c r="B72" s="958" t="s">
        <v>581</v>
      </c>
      <c r="C72" s="959"/>
      <c r="D72" s="959"/>
      <c r="E72" s="959"/>
      <c r="F72" s="959"/>
      <c r="G72" s="959"/>
      <c r="H72" s="959"/>
      <c r="I72" s="959"/>
      <c r="J72" s="959"/>
      <c r="K72" s="959"/>
      <c r="L72" s="959"/>
      <c r="M72" s="959"/>
      <c r="N72" s="959"/>
      <c r="O72" s="959"/>
      <c r="P72" s="960"/>
      <c r="Q72" s="961">
        <v>510</v>
      </c>
      <c r="R72" s="916"/>
      <c r="S72" s="916"/>
      <c r="T72" s="916"/>
      <c r="U72" s="916"/>
      <c r="V72" s="916">
        <v>474</v>
      </c>
      <c r="W72" s="916"/>
      <c r="X72" s="916"/>
      <c r="Y72" s="916"/>
      <c r="Z72" s="916"/>
      <c r="AA72" s="916">
        <v>35</v>
      </c>
      <c r="AB72" s="916"/>
      <c r="AC72" s="916"/>
      <c r="AD72" s="916"/>
      <c r="AE72" s="916"/>
      <c r="AF72" s="916">
        <v>35</v>
      </c>
      <c r="AG72" s="916"/>
      <c r="AH72" s="916"/>
      <c r="AI72" s="916"/>
      <c r="AJ72" s="916"/>
      <c r="AK72" s="914">
        <v>24</v>
      </c>
      <c r="AL72" s="914"/>
      <c r="AM72" s="914"/>
      <c r="AN72" s="914"/>
      <c r="AO72" s="914"/>
      <c r="AP72" s="916" t="s">
        <v>498</v>
      </c>
      <c r="AQ72" s="916"/>
      <c r="AR72" s="916"/>
      <c r="AS72" s="916"/>
      <c r="AT72" s="916"/>
      <c r="AU72" s="916" t="s">
        <v>498</v>
      </c>
      <c r="AV72" s="916"/>
      <c r="AW72" s="916"/>
      <c r="AX72" s="916"/>
      <c r="AY72" s="916"/>
      <c r="AZ72" s="962"/>
      <c r="BA72" s="962"/>
      <c r="BB72" s="962"/>
      <c r="BC72" s="962"/>
      <c r="BD72" s="963"/>
      <c r="BE72" s="265"/>
      <c r="BF72" s="265"/>
      <c r="BG72" s="265"/>
      <c r="BH72" s="265"/>
      <c r="BI72" s="265"/>
      <c r="BJ72" s="265"/>
      <c r="BK72" s="265"/>
      <c r="BL72" s="265"/>
      <c r="BM72" s="265"/>
      <c r="BN72" s="265"/>
      <c r="BO72" s="265"/>
      <c r="BP72" s="265"/>
      <c r="BQ72" s="262">
        <v>66</v>
      </c>
      <c r="BR72" s="267"/>
      <c r="BS72" s="948"/>
      <c r="BT72" s="949"/>
      <c r="BU72" s="949"/>
      <c r="BV72" s="949"/>
      <c r="BW72" s="949"/>
      <c r="BX72" s="949"/>
      <c r="BY72" s="949"/>
      <c r="BZ72" s="949"/>
      <c r="CA72" s="949"/>
      <c r="CB72" s="949"/>
      <c r="CC72" s="949"/>
      <c r="CD72" s="949"/>
      <c r="CE72" s="949"/>
      <c r="CF72" s="949"/>
      <c r="CG72" s="950"/>
      <c r="CH72" s="945"/>
      <c r="CI72" s="946"/>
      <c r="CJ72" s="946"/>
      <c r="CK72" s="946"/>
      <c r="CL72" s="947"/>
      <c r="CM72" s="945"/>
      <c r="CN72" s="946"/>
      <c r="CO72" s="946"/>
      <c r="CP72" s="946"/>
      <c r="CQ72" s="947"/>
      <c r="CR72" s="945"/>
      <c r="CS72" s="946"/>
      <c r="CT72" s="946"/>
      <c r="CU72" s="946"/>
      <c r="CV72" s="947"/>
      <c r="CW72" s="945"/>
      <c r="CX72" s="946"/>
      <c r="CY72" s="946"/>
      <c r="CZ72" s="946"/>
      <c r="DA72" s="947"/>
      <c r="DB72" s="945"/>
      <c r="DC72" s="946"/>
      <c r="DD72" s="946"/>
      <c r="DE72" s="946"/>
      <c r="DF72" s="947"/>
      <c r="DG72" s="945"/>
      <c r="DH72" s="946"/>
      <c r="DI72" s="946"/>
      <c r="DJ72" s="946"/>
      <c r="DK72" s="947"/>
      <c r="DL72" s="945"/>
      <c r="DM72" s="946"/>
      <c r="DN72" s="946"/>
      <c r="DO72" s="946"/>
      <c r="DP72" s="947"/>
      <c r="DQ72" s="945"/>
      <c r="DR72" s="946"/>
      <c r="DS72" s="946"/>
      <c r="DT72" s="946"/>
      <c r="DU72" s="947"/>
      <c r="DV72" s="942"/>
      <c r="DW72" s="943"/>
      <c r="DX72" s="943"/>
      <c r="DY72" s="943"/>
      <c r="DZ72" s="944"/>
      <c r="EA72" s="246"/>
    </row>
    <row r="73" spans="1:131" s="247" customFormat="1" ht="26.25" customHeight="1" x14ac:dyDescent="0.2">
      <c r="A73" s="261">
        <v>6</v>
      </c>
      <c r="B73" s="958" t="s">
        <v>582</v>
      </c>
      <c r="C73" s="959"/>
      <c r="D73" s="959"/>
      <c r="E73" s="959"/>
      <c r="F73" s="959"/>
      <c r="G73" s="959"/>
      <c r="H73" s="959"/>
      <c r="I73" s="959"/>
      <c r="J73" s="959"/>
      <c r="K73" s="959"/>
      <c r="L73" s="959"/>
      <c r="M73" s="959"/>
      <c r="N73" s="959"/>
      <c r="O73" s="959"/>
      <c r="P73" s="960"/>
      <c r="Q73" s="961">
        <v>169461</v>
      </c>
      <c r="R73" s="916"/>
      <c r="S73" s="916"/>
      <c r="T73" s="916"/>
      <c r="U73" s="916"/>
      <c r="V73" s="916">
        <v>164687</v>
      </c>
      <c r="W73" s="916"/>
      <c r="X73" s="916"/>
      <c r="Y73" s="916"/>
      <c r="Z73" s="916"/>
      <c r="AA73" s="916">
        <v>4774</v>
      </c>
      <c r="AB73" s="916"/>
      <c r="AC73" s="916"/>
      <c r="AD73" s="916"/>
      <c r="AE73" s="916"/>
      <c r="AF73" s="916">
        <v>4771</v>
      </c>
      <c r="AG73" s="916"/>
      <c r="AH73" s="916"/>
      <c r="AI73" s="916"/>
      <c r="AJ73" s="916"/>
      <c r="AK73" s="914">
        <v>5487</v>
      </c>
      <c r="AL73" s="914"/>
      <c r="AM73" s="914"/>
      <c r="AN73" s="914"/>
      <c r="AO73" s="914"/>
      <c r="AP73" s="916" t="s">
        <v>498</v>
      </c>
      <c r="AQ73" s="916"/>
      <c r="AR73" s="916"/>
      <c r="AS73" s="916"/>
      <c r="AT73" s="916"/>
      <c r="AU73" s="916" t="s">
        <v>498</v>
      </c>
      <c r="AV73" s="916"/>
      <c r="AW73" s="916"/>
      <c r="AX73" s="916"/>
      <c r="AY73" s="916"/>
      <c r="AZ73" s="962"/>
      <c r="BA73" s="962"/>
      <c r="BB73" s="962"/>
      <c r="BC73" s="962"/>
      <c r="BD73" s="963"/>
      <c r="BE73" s="265"/>
      <c r="BF73" s="265"/>
      <c r="BG73" s="265"/>
      <c r="BH73" s="265"/>
      <c r="BI73" s="265"/>
      <c r="BJ73" s="265"/>
      <c r="BK73" s="265"/>
      <c r="BL73" s="265"/>
      <c r="BM73" s="265"/>
      <c r="BN73" s="265"/>
      <c r="BO73" s="265"/>
      <c r="BP73" s="265"/>
      <c r="BQ73" s="262">
        <v>67</v>
      </c>
      <c r="BR73" s="267"/>
      <c r="BS73" s="948"/>
      <c r="BT73" s="949"/>
      <c r="BU73" s="949"/>
      <c r="BV73" s="949"/>
      <c r="BW73" s="949"/>
      <c r="BX73" s="949"/>
      <c r="BY73" s="949"/>
      <c r="BZ73" s="949"/>
      <c r="CA73" s="949"/>
      <c r="CB73" s="949"/>
      <c r="CC73" s="949"/>
      <c r="CD73" s="949"/>
      <c r="CE73" s="949"/>
      <c r="CF73" s="949"/>
      <c r="CG73" s="950"/>
      <c r="CH73" s="945"/>
      <c r="CI73" s="946"/>
      <c r="CJ73" s="946"/>
      <c r="CK73" s="946"/>
      <c r="CL73" s="947"/>
      <c r="CM73" s="945"/>
      <c r="CN73" s="946"/>
      <c r="CO73" s="946"/>
      <c r="CP73" s="946"/>
      <c r="CQ73" s="947"/>
      <c r="CR73" s="945"/>
      <c r="CS73" s="946"/>
      <c r="CT73" s="946"/>
      <c r="CU73" s="946"/>
      <c r="CV73" s="947"/>
      <c r="CW73" s="945"/>
      <c r="CX73" s="946"/>
      <c r="CY73" s="946"/>
      <c r="CZ73" s="946"/>
      <c r="DA73" s="947"/>
      <c r="DB73" s="945"/>
      <c r="DC73" s="946"/>
      <c r="DD73" s="946"/>
      <c r="DE73" s="946"/>
      <c r="DF73" s="947"/>
      <c r="DG73" s="945"/>
      <c r="DH73" s="946"/>
      <c r="DI73" s="946"/>
      <c r="DJ73" s="946"/>
      <c r="DK73" s="947"/>
      <c r="DL73" s="945"/>
      <c r="DM73" s="946"/>
      <c r="DN73" s="946"/>
      <c r="DO73" s="946"/>
      <c r="DP73" s="947"/>
      <c r="DQ73" s="945"/>
      <c r="DR73" s="946"/>
      <c r="DS73" s="946"/>
      <c r="DT73" s="946"/>
      <c r="DU73" s="947"/>
      <c r="DV73" s="942"/>
      <c r="DW73" s="943"/>
      <c r="DX73" s="943"/>
      <c r="DY73" s="943"/>
      <c r="DZ73" s="944"/>
      <c r="EA73" s="246"/>
    </row>
    <row r="74" spans="1:131" s="247" customFormat="1" ht="26.25" customHeight="1" x14ac:dyDescent="0.2">
      <c r="A74" s="261">
        <v>7</v>
      </c>
      <c r="B74" s="958" t="s">
        <v>583</v>
      </c>
      <c r="C74" s="959"/>
      <c r="D74" s="959"/>
      <c r="E74" s="959"/>
      <c r="F74" s="959"/>
      <c r="G74" s="959"/>
      <c r="H74" s="959"/>
      <c r="I74" s="959"/>
      <c r="J74" s="959"/>
      <c r="K74" s="959"/>
      <c r="L74" s="959"/>
      <c r="M74" s="959"/>
      <c r="N74" s="959"/>
      <c r="O74" s="959"/>
      <c r="P74" s="960"/>
      <c r="Q74" s="961">
        <v>8</v>
      </c>
      <c r="R74" s="916"/>
      <c r="S74" s="916"/>
      <c r="T74" s="916"/>
      <c r="U74" s="916"/>
      <c r="V74" s="916">
        <v>6</v>
      </c>
      <c r="W74" s="916"/>
      <c r="X74" s="916"/>
      <c r="Y74" s="916"/>
      <c r="Z74" s="916"/>
      <c r="AA74" s="916">
        <v>2</v>
      </c>
      <c r="AB74" s="916"/>
      <c r="AC74" s="916"/>
      <c r="AD74" s="916"/>
      <c r="AE74" s="916"/>
      <c r="AF74" s="916">
        <v>2</v>
      </c>
      <c r="AG74" s="916"/>
      <c r="AH74" s="916"/>
      <c r="AI74" s="916"/>
      <c r="AJ74" s="916"/>
      <c r="AK74" s="916" t="s">
        <v>588</v>
      </c>
      <c r="AL74" s="916"/>
      <c r="AM74" s="916"/>
      <c r="AN74" s="916"/>
      <c r="AO74" s="916"/>
      <c r="AP74" s="916" t="s">
        <v>588</v>
      </c>
      <c r="AQ74" s="916"/>
      <c r="AR74" s="916"/>
      <c r="AS74" s="916"/>
      <c r="AT74" s="916"/>
      <c r="AU74" s="916" t="s">
        <v>588</v>
      </c>
      <c r="AV74" s="916"/>
      <c r="AW74" s="916"/>
      <c r="AX74" s="916"/>
      <c r="AY74" s="916"/>
      <c r="AZ74" s="962"/>
      <c r="BA74" s="962"/>
      <c r="BB74" s="962"/>
      <c r="BC74" s="962"/>
      <c r="BD74" s="963"/>
      <c r="BE74" s="265"/>
      <c r="BF74" s="265"/>
      <c r="BG74" s="265"/>
      <c r="BH74" s="265"/>
      <c r="BI74" s="265"/>
      <c r="BJ74" s="265"/>
      <c r="BK74" s="265"/>
      <c r="BL74" s="265"/>
      <c r="BM74" s="265"/>
      <c r="BN74" s="265"/>
      <c r="BO74" s="265"/>
      <c r="BP74" s="265"/>
      <c r="BQ74" s="262">
        <v>68</v>
      </c>
      <c r="BR74" s="267"/>
      <c r="BS74" s="948"/>
      <c r="BT74" s="949"/>
      <c r="BU74" s="949"/>
      <c r="BV74" s="949"/>
      <c r="BW74" s="949"/>
      <c r="BX74" s="949"/>
      <c r="BY74" s="949"/>
      <c r="BZ74" s="949"/>
      <c r="CA74" s="949"/>
      <c r="CB74" s="949"/>
      <c r="CC74" s="949"/>
      <c r="CD74" s="949"/>
      <c r="CE74" s="949"/>
      <c r="CF74" s="949"/>
      <c r="CG74" s="950"/>
      <c r="CH74" s="945"/>
      <c r="CI74" s="946"/>
      <c r="CJ74" s="946"/>
      <c r="CK74" s="946"/>
      <c r="CL74" s="947"/>
      <c r="CM74" s="945"/>
      <c r="CN74" s="946"/>
      <c r="CO74" s="946"/>
      <c r="CP74" s="946"/>
      <c r="CQ74" s="947"/>
      <c r="CR74" s="945"/>
      <c r="CS74" s="946"/>
      <c r="CT74" s="946"/>
      <c r="CU74" s="946"/>
      <c r="CV74" s="947"/>
      <c r="CW74" s="945"/>
      <c r="CX74" s="946"/>
      <c r="CY74" s="946"/>
      <c r="CZ74" s="946"/>
      <c r="DA74" s="947"/>
      <c r="DB74" s="945"/>
      <c r="DC74" s="946"/>
      <c r="DD74" s="946"/>
      <c r="DE74" s="946"/>
      <c r="DF74" s="947"/>
      <c r="DG74" s="945"/>
      <c r="DH74" s="946"/>
      <c r="DI74" s="946"/>
      <c r="DJ74" s="946"/>
      <c r="DK74" s="947"/>
      <c r="DL74" s="945"/>
      <c r="DM74" s="946"/>
      <c r="DN74" s="946"/>
      <c r="DO74" s="946"/>
      <c r="DP74" s="947"/>
      <c r="DQ74" s="945"/>
      <c r="DR74" s="946"/>
      <c r="DS74" s="946"/>
      <c r="DT74" s="946"/>
      <c r="DU74" s="947"/>
      <c r="DV74" s="942"/>
      <c r="DW74" s="943"/>
      <c r="DX74" s="943"/>
      <c r="DY74" s="943"/>
      <c r="DZ74" s="944"/>
      <c r="EA74" s="246"/>
    </row>
    <row r="75" spans="1:131" s="247" customFormat="1" ht="26.25" customHeight="1" x14ac:dyDescent="0.2">
      <c r="A75" s="261">
        <v>8</v>
      </c>
      <c r="B75" s="958" t="s">
        <v>584</v>
      </c>
      <c r="C75" s="959"/>
      <c r="D75" s="959"/>
      <c r="E75" s="959"/>
      <c r="F75" s="959"/>
      <c r="G75" s="959"/>
      <c r="H75" s="959"/>
      <c r="I75" s="959"/>
      <c r="J75" s="959"/>
      <c r="K75" s="959"/>
      <c r="L75" s="959"/>
      <c r="M75" s="959"/>
      <c r="N75" s="959"/>
      <c r="O75" s="959"/>
      <c r="P75" s="960"/>
      <c r="Q75" s="964">
        <v>177</v>
      </c>
      <c r="R75" s="965"/>
      <c r="S75" s="965"/>
      <c r="T75" s="965"/>
      <c r="U75" s="917"/>
      <c r="V75" s="966">
        <v>173</v>
      </c>
      <c r="W75" s="965"/>
      <c r="X75" s="965"/>
      <c r="Y75" s="965"/>
      <c r="Z75" s="917"/>
      <c r="AA75" s="966">
        <v>4</v>
      </c>
      <c r="AB75" s="965"/>
      <c r="AC75" s="965"/>
      <c r="AD75" s="965"/>
      <c r="AE75" s="917"/>
      <c r="AF75" s="966">
        <v>4</v>
      </c>
      <c r="AG75" s="965"/>
      <c r="AH75" s="965"/>
      <c r="AI75" s="965"/>
      <c r="AJ75" s="917"/>
      <c r="AK75" s="967">
        <v>24</v>
      </c>
      <c r="AL75" s="968"/>
      <c r="AM75" s="968"/>
      <c r="AN75" s="968"/>
      <c r="AO75" s="913"/>
      <c r="AP75" s="966" t="s">
        <v>498</v>
      </c>
      <c r="AQ75" s="965"/>
      <c r="AR75" s="965"/>
      <c r="AS75" s="965"/>
      <c r="AT75" s="917"/>
      <c r="AU75" s="966" t="s">
        <v>498</v>
      </c>
      <c r="AV75" s="965"/>
      <c r="AW75" s="965"/>
      <c r="AX75" s="965"/>
      <c r="AY75" s="917"/>
      <c r="AZ75" s="962"/>
      <c r="BA75" s="962"/>
      <c r="BB75" s="962"/>
      <c r="BC75" s="962"/>
      <c r="BD75" s="963"/>
      <c r="BE75" s="265"/>
      <c r="BF75" s="265"/>
      <c r="BG75" s="265"/>
      <c r="BH75" s="265"/>
      <c r="BI75" s="265"/>
      <c r="BJ75" s="265"/>
      <c r="BK75" s="265"/>
      <c r="BL75" s="265"/>
      <c r="BM75" s="265"/>
      <c r="BN75" s="265"/>
      <c r="BO75" s="265"/>
      <c r="BP75" s="265"/>
      <c r="BQ75" s="262">
        <v>69</v>
      </c>
      <c r="BR75" s="267"/>
      <c r="BS75" s="948"/>
      <c r="BT75" s="949"/>
      <c r="BU75" s="949"/>
      <c r="BV75" s="949"/>
      <c r="BW75" s="949"/>
      <c r="BX75" s="949"/>
      <c r="BY75" s="949"/>
      <c r="BZ75" s="949"/>
      <c r="CA75" s="949"/>
      <c r="CB75" s="949"/>
      <c r="CC75" s="949"/>
      <c r="CD75" s="949"/>
      <c r="CE75" s="949"/>
      <c r="CF75" s="949"/>
      <c r="CG75" s="950"/>
      <c r="CH75" s="945"/>
      <c r="CI75" s="946"/>
      <c r="CJ75" s="946"/>
      <c r="CK75" s="946"/>
      <c r="CL75" s="947"/>
      <c r="CM75" s="945"/>
      <c r="CN75" s="946"/>
      <c r="CO75" s="946"/>
      <c r="CP75" s="946"/>
      <c r="CQ75" s="947"/>
      <c r="CR75" s="945"/>
      <c r="CS75" s="946"/>
      <c r="CT75" s="946"/>
      <c r="CU75" s="946"/>
      <c r="CV75" s="947"/>
      <c r="CW75" s="945"/>
      <c r="CX75" s="946"/>
      <c r="CY75" s="946"/>
      <c r="CZ75" s="946"/>
      <c r="DA75" s="947"/>
      <c r="DB75" s="945"/>
      <c r="DC75" s="946"/>
      <c r="DD75" s="946"/>
      <c r="DE75" s="946"/>
      <c r="DF75" s="947"/>
      <c r="DG75" s="945"/>
      <c r="DH75" s="946"/>
      <c r="DI75" s="946"/>
      <c r="DJ75" s="946"/>
      <c r="DK75" s="947"/>
      <c r="DL75" s="945"/>
      <c r="DM75" s="946"/>
      <c r="DN75" s="946"/>
      <c r="DO75" s="946"/>
      <c r="DP75" s="947"/>
      <c r="DQ75" s="945"/>
      <c r="DR75" s="946"/>
      <c r="DS75" s="946"/>
      <c r="DT75" s="946"/>
      <c r="DU75" s="947"/>
      <c r="DV75" s="942"/>
      <c r="DW75" s="943"/>
      <c r="DX75" s="943"/>
      <c r="DY75" s="943"/>
      <c r="DZ75" s="944"/>
      <c r="EA75" s="246"/>
    </row>
    <row r="76" spans="1:131" s="247" customFormat="1" ht="26.25" customHeight="1" x14ac:dyDescent="0.2">
      <c r="A76" s="261">
        <v>9</v>
      </c>
      <c r="B76" s="958" t="s">
        <v>585</v>
      </c>
      <c r="C76" s="959"/>
      <c r="D76" s="959"/>
      <c r="E76" s="959"/>
      <c r="F76" s="959"/>
      <c r="G76" s="959"/>
      <c r="H76" s="959"/>
      <c r="I76" s="959"/>
      <c r="J76" s="959"/>
      <c r="K76" s="959"/>
      <c r="L76" s="959"/>
      <c r="M76" s="959"/>
      <c r="N76" s="959"/>
      <c r="O76" s="959"/>
      <c r="P76" s="960"/>
      <c r="Q76" s="964">
        <v>887</v>
      </c>
      <c r="R76" s="965"/>
      <c r="S76" s="965"/>
      <c r="T76" s="965"/>
      <c r="U76" s="917"/>
      <c r="V76" s="966">
        <v>870</v>
      </c>
      <c r="W76" s="965"/>
      <c r="X76" s="965"/>
      <c r="Y76" s="965"/>
      <c r="Z76" s="917"/>
      <c r="AA76" s="966">
        <v>17</v>
      </c>
      <c r="AB76" s="965"/>
      <c r="AC76" s="965"/>
      <c r="AD76" s="965"/>
      <c r="AE76" s="917"/>
      <c r="AF76" s="966">
        <v>17</v>
      </c>
      <c r="AG76" s="965"/>
      <c r="AH76" s="965"/>
      <c r="AI76" s="965"/>
      <c r="AJ76" s="917"/>
      <c r="AK76" s="966">
        <v>10</v>
      </c>
      <c r="AL76" s="965"/>
      <c r="AM76" s="965"/>
      <c r="AN76" s="965"/>
      <c r="AO76" s="917"/>
      <c r="AP76" s="966" t="s">
        <v>498</v>
      </c>
      <c r="AQ76" s="965"/>
      <c r="AR76" s="965"/>
      <c r="AS76" s="965"/>
      <c r="AT76" s="917"/>
      <c r="AU76" s="966" t="s">
        <v>498</v>
      </c>
      <c r="AV76" s="965"/>
      <c r="AW76" s="965"/>
      <c r="AX76" s="965"/>
      <c r="AY76" s="917"/>
      <c r="AZ76" s="962"/>
      <c r="BA76" s="962"/>
      <c r="BB76" s="962"/>
      <c r="BC76" s="962"/>
      <c r="BD76" s="963"/>
      <c r="BE76" s="265"/>
      <c r="BF76" s="265"/>
      <c r="BG76" s="265"/>
      <c r="BH76" s="265"/>
      <c r="BI76" s="265"/>
      <c r="BJ76" s="265"/>
      <c r="BK76" s="265"/>
      <c r="BL76" s="265"/>
      <c r="BM76" s="265"/>
      <c r="BN76" s="265"/>
      <c r="BO76" s="265"/>
      <c r="BP76" s="265"/>
      <c r="BQ76" s="262">
        <v>70</v>
      </c>
      <c r="BR76" s="267"/>
      <c r="BS76" s="948"/>
      <c r="BT76" s="949"/>
      <c r="BU76" s="949"/>
      <c r="BV76" s="949"/>
      <c r="BW76" s="949"/>
      <c r="BX76" s="949"/>
      <c r="BY76" s="949"/>
      <c r="BZ76" s="949"/>
      <c r="CA76" s="949"/>
      <c r="CB76" s="949"/>
      <c r="CC76" s="949"/>
      <c r="CD76" s="949"/>
      <c r="CE76" s="949"/>
      <c r="CF76" s="949"/>
      <c r="CG76" s="950"/>
      <c r="CH76" s="945"/>
      <c r="CI76" s="946"/>
      <c r="CJ76" s="946"/>
      <c r="CK76" s="946"/>
      <c r="CL76" s="947"/>
      <c r="CM76" s="945"/>
      <c r="CN76" s="946"/>
      <c r="CO76" s="946"/>
      <c r="CP76" s="946"/>
      <c r="CQ76" s="947"/>
      <c r="CR76" s="945"/>
      <c r="CS76" s="946"/>
      <c r="CT76" s="946"/>
      <c r="CU76" s="946"/>
      <c r="CV76" s="947"/>
      <c r="CW76" s="945"/>
      <c r="CX76" s="946"/>
      <c r="CY76" s="946"/>
      <c r="CZ76" s="946"/>
      <c r="DA76" s="947"/>
      <c r="DB76" s="945"/>
      <c r="DC76" s="946"/>
      <c r="DD76" s="946"/>
      <c r="DE76" s="946"/>
      <c r="DF76" s="947"/>
      <c r="DG76" s="945"/>
      <c r="DH76" s="946"/>
      <c r="DI76" s="946"/>
      <c r="DJ76" s="946"/>
      <c r="DK76" s="947"/>
      <c r="DL76" s="945"/>
      <c r="DM76" s="946"/>
      <c r="DN76" s="946"/>
      <c r="DO76" s="946"/>
      <c r="DP76" s="947"/>
      <c r="DQ76" s="945"/>
      <c r="DR76" s="946"/>
      <c r="DS76" s="946"/>
      <c r="DT76" s="946"/>
      <c r="DU76" s="947"/>
      <c r="DV76" s="942"/>
      <c r="DW76" s="943"/>
      <c r="DX76" s="943"/>
      <c r="DY76" s="943"/>
      <c r="DZ76" s="944"/>
      <c r="EA76" s="246"/>
    </row>
    <row r="77" spans="1:131" s="247" customFormat="1" ht="26.25" customHeight="1" x14ac:dyDescent="0.2">
      <c r="A77" s="261">
        <v>10</v>
      </c>
      <c r="B77" s="958"/>
      <c r="C77" s="959"/>
      <c r="D77" s="959"/>
      <c r="E77" s="959"/>
      <c r="F77" s="959"/>
      <c r="G77" s="959"/>
      <c r="H77" s="959"/>
      <c r="I77" s="959"/>
      <c r="J77" s="959"/>
      <c r="K77" s="959"/>
      <c r="L77" s="959"/>
      <c r="M77" s="959"/>
      <c r="N77" s="959"/>
      <c r="O77" s="959"/>
      <c r="P77" s="960"/>
      <c r="Q77" s="964"/>
      <c r="R77" s="965"/>
      <c r="S77" s="965"/>
      <c r="T77" s="965"/>
      <c r="U77" s="917"/>
      <c r="V77" s="966"/>
      <c r="W77" s="965"/>
      <c r="X77" s="965"/>
      <c r="Y77" s="965"/>
      <c r="Z77" s="917"/>
      <c r="AA77" s="966"/>
      <c r="AB77" s="965"/>
      <c r="AC77" s="965"/>
      <c r="AD77" s="965"/>
      <c r="AE77" s="917"/>
      <c r="AF77" s="966"/>
      <c r="AG77" s="965"/>
      <c r="AH77" s="965"/>
      <c r="AI77" s="965"/>
      <c r="AJ77" s="917"/>
      <c r="AK77" s="966"/>
      <c r="AL77" s="965"/>
      <c r="AM77" s="965"/>
      <c r="AN77" s="965"/>
      <c r="AO77" s="917"/>
      <c r="AP77" s="966"/>
      <c r="AQ77" s="965"/>
      <c r="AR77" s="965"/>
      <c r="AS77" s="965"/>
      <c r="AT77" s="917"/>
      <c r="AU77" s="966"/>
      <c r="AV77" s="965"/>
      <c r="AW77" s="965"/>
      <c r="AX77" s="965"/>
      <c r="AY77" s="917"/>
      <c r="AZ77" s="962"/>
      <c r="BA77" s="962"/>
      <c r="BB77" s="962"/>
      <c r="BC77" s="962"/>
      <c r="BD77" s="963"/>
      <c r="BE77" s="265"/>
      <c r="BF77" s="265"/>
      <c r="BG77" s="265"/>
      <c r="BH77" s="265"/>
      <c r="BI77" s="265"/>
      <c r="BJ77" s="265"/>
      <c r="BK77" s="265"/>
      <c r="BL77" s="265"/>
      <c r="BM77" s="265"/>
      <c r="BN77" s="265"/>
      <c r="BO77" s="265"/>
      <c r="BP77" s="265"/>
      <c r="BQ77" s="262">
        <v>71</v>
      </c>
      <c r="BR77" s="267"/>
      <c r="BS77" s="948"/>
      <c r="BT77" s="949"/>
      <c r="BU77" s="949"/>
      <c r="BV77" s="949"/>
      <c r="BW77" s="949"/>
      <c r="BX77" s="949"/>
      <c r="BY77" s="949"/>
      <c r="BZ77" s="949"/>
      <c r="CA77" s="949"/>
      <c r="CB77" s="949"/>
      <c r="CC77" s="949"/>
      <c r="CD77" s="949"/>
      <c r="CE77" s="949"/>
      <c r="CF77" s="949"/>
      <c r="CG77" s="950"/>
      <c r="CH77" s="945"/>
      <c r="CI77" s="946"/>
      <c r="CJ77" s="946"/>
      <c r="CK77" s="946"/>
      <c r="CL77" s="947"/>
      <c r="CM77" s="945"/>
      <c r="CN77" s="946"/>
      <c r="CO77" s="946"/>
      <c r="CP77" s="946"/>
      <c r="CQ77" s="947"/>
      <c r="CR77" s="945"/>
      <c r="CS77" s="946"/>
      <c r="CT77" s="946"/>
      <c r="CU77" s="946"/>
      <c r="CV77" s="947"/>
      <c r="CW77" s="945"/>
      <c r="CX77" s="946"/>
      <c r="CY77" s="946"/>
      <c r="CZ77" s="946"/>
      <c r="DA77" s="947"/>
      <c r="DB77" s="945"/>
      <c r="DC77" s="946"/>
      <c r="DD77" s="946"/>
      <c r="DE77" s="946"/>
      <c r="DF77" s="947"/>
      <c r="DG77" s="945"/>
      <c r="DH77" s="946"/>
      <c r="DI77" s="946"/>
      <c r="DJ77" s="946"/>
      <c r="DK77" s="947"/>
      <c r="DL77" s="945"/>
      <c r="DM77" s="946"/>
      <c r="DN77" s="946"/>
      <c r="DO77" s="946"/>
      <c r="DP77" s="947"/>
      <c r="DQ77" s="945"/>
      <c r="DR77" s="946"/>
      <c r="DS77" s="946"/>
      <c r="DT77" s="946"/>
      <c r="DU77" s="947"/>
      <c r="DV77" s="942"/>
      <c r="DW77" s="943"/>
      <c r="DX77" s="943"/>
      <c r="DY77" s="943"/>
      <c r="DZ77" s="944"/>
      <c r="EA77" s="246"/>
    </row>
    <row r="78" spans="1:131" s="247" customFormat="1" ht="26.25" customHeight="1" x14ac:dyDescent="0.2">
      <c r="A78" s="261">
        <v>11</v>
      </c>
      <c r="B78" s="958"/>
      <c r="C78" s="959"/>
      <c r="D78" s="959"/>
      <c r="E78" s="959"/>
      <c r="F78" s="959"/>
      <c r="G78" s="959"/>
      <c r="H78" s="959"/>
      <c r="I78" s="959"/>
      <c r="J78" s="959"/>
      <c r="K78" s="959"/>
      <c r="L78" s="959"/>
      <c r="M78" s="959"/>
      <c r="N78" s="959"/>
      <c r="O78" s="959"/>
      <c r="P78" s="960"/>
      <c r="Q78" s="961"/>
      <c r="R78" s="916"/>
      <c r="S78" s="916"/>
      <c r="T78" s="916"/>
      <c r="U78" s="916"/>
      <c r="V78" s="916"/>
      <c r="W78" s="916"/>
      <c r="X78" s="916"/>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6"/>
      <c r="AY78" s="916"/>
      <c r="AZ78" s="962"/>
      <c r="BA78" s="962"/>
      <c r="BB78" s="962"/>
      <c r="BC78" s="962"/>
      <c r="BD78" s="963"/>
      <c r="BE78" s="265"/>
      <c r="BF78" s="265"/>
      <c r="BG78" s="265"/>
      <c r="BH78" s="265"/>
      <c r="BI78" s="265"/>
      <c r="BJ78" s="268"/>
      <c r="BK78" s="268"/>
      <c r="BL78" s="268"/>
      <c r="BM78" s="268"/>
      <c r="BN78" s="268"/>
      <c r="BO78" s="265"/>
      <c r="BP78" s="265"/>
      <c r="BQ78" s="262">
        <v>72</v>
      </c>
      <c r="BR78" s="267"/>
      <c r="BS78" s="948"/>
      <c r="BT78" s="949"/>
      <c r="BU78" s="949"/>
      <c r="BV78" s="949"/>
      <c r="BW78" s="949"/>
      <c r="BX78" s="949"/>
      <c r="BY78" s="949"/>
      <c r="BZ78" s="949"/>
      <c r="CA78" s="949"/>
      <c r="CB78" s="949"/>
      <c r="CC78" s="949"/>
      <c r="CD78" s="949"/>
      <c r="CE78" s="949"/>
      <c r="CF78" s="949"/>
      <c r="CG78" s="950"/>
      <c r="CH78" s="945"/>
      <c r="CI78" s="946"/>
      <c r="CJ78" s="946"/>
      <c r="CK78" s="946"/>
      <c r="CL78" s="947"/>
      <c r="CM78" s="945"/>
      <c r="CN78" s="946"/>
      <c r="CO78" s="946"/>
      <c r="CP78" s="946"/>
      <c r="CQ78" s="947"/>
      <c r="CR78" s="945"/>
      <c r="CS78" s="946"/>
      <c r="CT78" s="946"/>
      <c r="CU78" s="946"/>
      <c r="CV78" s="947"/>
      <c r="CW78" s="945"/>
      <c r="CX78" s="946"/>
      <c r="CY78" s="946"/>
      <c r="CZ78" s="946"/>
      <c r="DA78" s="947"/>
      <c r="DB78" s="945"/>
      <c r="DC78" s="946"/>
      <c r="DD78" s="946"/>
      <c r="DE78" s="946"/>
      <c r="DF78" s="947"/>
      <c r="DG78" s="945"/>
      <c r="DH78" s="946"/>
      <c r="DI78" s="946"/>
      <c r="DJ78" s="946"/>
      <c r="DK78" s="947"/>
      <c r="DL78" s="945"/>
      <c r="DM78" s="946"/>
      <c r="DN78" s="946"/>
      <c r="DO78" s="946"/>
      <c r="DP78" s="947"/>
      <c r="DQ78" s="945"/>
      <c r="DR78" s="946"/>
      <c r="DS78" s="946"/>
      <c r="DT78" s="946"/>
      <c r="DU78" s="947"/>
      <c r="DV78" s="942"/>
      <c r="DW78" s="943"/>
      <c r="DX78" s="943"/>
      <c r="DY78" s="943"/>
      <c r="DZ78" s="944"/>
      <c r="EA78" s="246"/>
    </row>
    <row r="79" spans="1:131" s="247" customFormat="1" ht="26.25" customHeight="1" x14ac:dyDescent="0.2">
      <c r="A79" s="261">
        <v>12</v>
      </c>
      <c r="B79" s="958"/>
      <c r="C79" s="959"/>
      <c r="D79" s="959"/>
      <c r="E79" s="959"/>
      <c r="F79" s="959"/>
      <c r="G79" s="959"/>
      <c r="H79" s="959"/>
      <c r="I79" s="959"/>
      <c r="J79" s="959"/>
      <c r="K79" s="959"/>
      <c r="L79" s="959"/>
      <c r="M79" s="959"/>
      <c r="N79" s="959"/>
      <c r="O79" s="959"/>
      <c r="P79" s="960"/>
      <c r="Q79" s="961"/>
      <c r="R79" s="916"/>
      <c r="S79" s="916"/>
      <c r="T79" s="916"/>
      <c r="U79" s="916"/>
      <c r="V79" s="916"/>
      <c r="W79" s="916"/>
      <c r="X79" s="916"/>
      <c r="Y79" s="916"/>
      <c r="Z79" s="916"/>
      <c r="AA79" s="916"/>
      <c r="AB79" s="916"/>
      <c r="AC79" s="916"/>
      <c r="AD79" s="916"/>
      <c r="AE79" s="916"/>
      <c r="AF79" s="916"/>
      <c r="AG79" s="916"/>
      <c r="AH79" s="916"/>
      <c r="AI79" s="916"/>
      <c r="AJ79" s="916"/>
      <c r="AK79" s="916"/>
      <c r="AL79" s="916"/>
      <c r="AM79" s="916"/>
      <c r="AN79" s="916"/>
      <c r="AO79" s="916"/>
      <c r="AP79" s="916"/>
      <c r="AQ79" s="916"/>
      <c r="AR79" s="916"/>
      <c r="AS79" s="916"/>
      <c r="AT79" s="916"/>
      <c r="AU79" s="916"/>
      <c r="AV79" s="916"/>
      <c r="AW79" s="916"/>
      <c r="AX79" s="916"/>
      <c r="AY79" s="916"/>
      <c r="AZ79" s="962"/>
      <c r="BA79" s="962"/>
      <c r="BB79" s="962"/>
      <c r="BC79" s="962"/>
      <c r="BD79" s="963"/>
      <c r="BE79" s="265"/>
      <c r="BF79" s="265"/>
      <c r="BG79" s="265"/>
      <c r="BH79" s="265"/>
      <c r="BI79" s="265"/>
      <c r="BJ79" s="268"/>
      <c r="BK79" s="268"/>
      <c r="BL79" s="268"/>
      <c r="BM79" s="268"/>
      <c r="BN79" s="268"/>
      <c r="BO79" s="265"/>
      <c r="BP79" s="265"/>
      <c r="BQ79" s="262">
        <v>73</v>
      </c>
      <c r="BR79" s="267"/>
      <c r="BS79" s="948"/>
      <c r="BT79" s="949"/>
      <c r="BU79" s="949"/>
      <c r="BV79" s="949"/>
      <c r="BW79" s="949"/>
      <c r="BX79" s="949"/>
      <c r="BY79" s="949"/>
      <c r="BZ79" s="949"/>
      <c r="CA79" s="949"/>
      <c r="CB79" s="949"/>
      <c r="CC79" s="949"/>
      <c r="CD79" s="949"/>
      <c r="CE79" s="949"/>
      <c r="CF79" s="949"/>
      <c r="CG79" s="950"/>
      <c r="CH79" s="945"/>
      <c r="CI79" s="946"/>
      <c r="CJ79" s="946"/>
      <c r="CK79" s="946"/>
      <c r="CL79" s="947"/>
      <c r="CM79" s="945"/>
      <c r="CN79" s="946"/>
      <c r="CO79" s="946"/>
      <c r="CP79" s="946"/>
      <c r="CQ79" s="947"/>
      <c r="CR79" s="945"/>
      <c r="CS79" s="946"/>
      <c r="CT79" s="946"/>
      <c r="CU79" s="946"/>
      <c r="CV79" s="947"/>
      <c r="CW79" s="945"/>
      <c r="CX79" s="946"/>
      <c r="CY79" s="946"/>
      <c r="CZ79" s="946"/>
      <c r="DA79" s="947"/>
      <c r="DB79" s="945"/>
      <c r="DC79" s="946"/>
      <c r="DD79" s="946"/>
      <c r="DE79" s="946"/>
      <c r="DF79" s="947"/>
      <c r="DG79" s="945"/>
      <c r="DH79" s="946"/>
      <c r="DI79" s="946"/>
      <c r="DJ79" s="946"/>
      <c r="DK79" s="947"/>
      <c r="DL79" s="945"/>
      <c r="DM79" s="946"/>
      <c r="DN79" s="946"/>
      <c r="DO79" s="946"/>
      <c r="DP79" s="947"/>
      <c r="DQ79" s="945"/>
      <c r="DR79" s="946"/>
      <c r="DS79" s="946"/>
      <c r="DT79" s="946"/>
      <c r="DU79" s="947"/>
      <c r="DV79" s="942"/>
      <c r="DW79" s="943"/>
      <c r="DX79" s="943"/>
      <c r="DY79" s="943"/>
      <c r="DZ79" s="944"/>
      <c r="EA79" s="246"/>
    </row>
    <row r="80" spans="1:131" s="247" customFormat="1" ht="26.25" customHeight="1" x14ac:dyDescent="0.2">
      <c r="A80" s="261">
        <v>13</v>
      </c>
      <c r="B80" s="958"/>
      <c r="C80" s="959"/>
      <c r="D80" s="959"/>
      <c r="E80" s="959"/>
      <c r="F80" s="959"/>
      <c r="G80" s="959"/>
      <c r="H80" s="959"/>
      <c r="I80" s="959"/>
      <c r="J80" s="959"/>
      <c r="K80" s="959"/>
      <c r="L80" s="959"/>
      <c r="M80" s="959"/>
      <c r="N80" s="959"/>
      <c r="O80" s="959"/>
      <c r="P80" s="960"/>
      <c r="Q80" s="961"/>
      <c r="R80" s="916"/>
      <c r="S80" s="916"/>
      <c r="T80" s="916"/>
      <c r="U80" s="916"/>
      <c r="V80" s="916"/>
      <c r="W80" s="916"/>
      <c r="X80" s="916"/>
      <c r="Y80" s="916"/>
      <c r="Z80" s="916"/>
      <c r="AA80" s="916"/>
      <c r="AB80" s="916"/>
      <c r="AC80" s="916"/>
      <c r="AD80" s="916"/>
      <c r="AE80" s="916"/>
      <c r="AF80" s="916"/>
      <c r="AG80" s="916"/>
      <c r="AH80" s="916"/>
      <c r="AI80" s="916"/>
      <c r="AJ80" s="916"/>
      <c r="AK80" s="916"/>
      <c r="AL80" s="916"/>
      <c r="AM80" s="916"/>
      <c r="AN80" s="916"/>
      <c r="AO80" s="916"/>
      <c r="AP80" s="916"/>
      <c r="AQ80" s="916"/>
      <c r="AR80" s="916"/>
      <c r="AS80" s="916"/>
      <c r="AT80" s="916"/>
      <c r="AU80" s="916"/>
      <c r="AV80" s="916"/>
      <c r="AW80" s="916"/>
      <c r="AX80" s="916"/>
      <c r="AY80" s="916"/>
      <c r="AZ80" s="962"/>
      <c r="BA80" s="962"/>
      <c r="BB80" s="962"/>
      <c r="BC80" s="962"/>
      <c r="BD80" s="963"/>
      <c r="BE80" s="265"/>
      <c r="BF80" s="265"/>
      <c r="BG80" s="265"/>
      <c r="BH80" s="265"/>
      <c r="BI80" s="265"/>
      <c r="BJ80" s="265"/>
      <c r="BK80" s="265"/>
      <c r="BL80" s="265"/>
      <c r="BM80" s="265"/>
      <c r="BN80" s="265"/>
      <c r="BO80" s="265"/>
      <c r="BP80" s="265"/>
      <c r="BQ80" s="262">
        <v>74</v>
      </c>
      <c r="BR80" s="267"/>
      <c r="BS80" s="948"/>
      <c r="BT80" s="949"/>
      <c r="BU80" s="949"/>
      <c r="BV80" s="949"/>
      <c r="BW80" s="949"/>
      <c r="BX80" s="949"/>
      <c r="BY80" s="949"/>
      <c r="BZ80" s="949"/>
      <c r="CA80" s="949"/>
      <c r="CB80" s="949"/>
      <c r="CC80" s="949"/>
      <c r="CD80" s="949"/>
      <c r="CE80" s="949"/>
      <c r="CF80" s="949"/>
      <c r="CG80" s="950"/>
      <c r="CH80" s="945"/>
      <c r="CI80" s="946"/>
      <c r="CJ80" s="946"/>
      <c r="CK80" s="946"/>
      <c r="CL80" s="947"/>
      <c r="CM80" s="945"/>
      <c r="CN80" s="946"/>
      <c r="CO80" s="946"/>
      <c r="CP80" s="946"/>
      <c r="CQ80" s="947"/>
      <c r="CR80" s="945"/>
      <c r="CS80" s="946"/>
      <c r="CT80" s="946"/>
      <c r="CU80" s="946"/>
      <c r="CV80" s="947"/>
      <c r="CW80" s="945"/>
      <c r="CX80" s="946"/>
      <c r="CY80" s="946"/>
      <c r="CZ80" s="946"/>
      <c r="DA80" s="947"/>
      <c r="DB80" s="945"/>
      <c r="DC80" s="946"/>
      <c r="DD80" s="946"/>
      <c r="DE80" s="946"/>
      <c r="DF80" s="947"/>
      <c r="DG80" s="945"/>
      <c r="DH80" s="946"/>
      <c r="DI80" s="946"/>
      <c r="DJ80" s="946"/>
      <c r="DK80" s="947"/>
      <c r="DL80" s="945"/>
      <c r="DM80" s="946"/>
      <c r="DN80" s="946"/>
      <c r="DO80" s="946"/>
      <c r="DP80" s="947"/>
      <c r="DQ80" s="945"/>
      <c r="DR80" s="946"/>
      <c r="DS80" s="946"/>
      <c r="DT80" s="946"/>
      <c r="DU80" s="947"/>
      <c r="DV80" s="942"/>
      <c r="DW80" s="943"/>
      <c r="DX80" s="943"/>
      <c r="DY80" s="943"/>
      <c r="DZ80" s="944"/>
      <c r="EA80" s="246"/>
    </row>
    <row r="81" spans="1:131" s="247" customFormat="1" ht="26.25" customHeight="1" x14ac:dyDescent="0.2">
      <c r="A81" s="261">
        <v>14</v>
      </c>
      <c r="B81" s="958"/>
      <c r="C81" s="959"/>
      <c r="D81" s="959"/>
      <c r="E81" s="959"/>
      <c r="F81" s="959"/>
      <c r="G81" s="959"/>
      <c r="H81" s="959"/>
      <c r="I81" s="959"/>
      <c r="J81" s="959"/>
      <c r="K81" s="959"/>
      <c r="L81" s="959"/>
      <c r="M81" s="959"/>
      <c r="N81" s="959"/>
      <c r="O81" s="959"/>
      <c r="P81" s="960"/>
      <c r="Q81" s="961"/>
      <c r="R81" s="916"/>
      <c r="S81" s="916"/>
      <c r="T81" s="916"/>
      <c r="U81" s="916"/>
      <c r="V81" s="916"/>
      <c r="W81" s="916"/>
      <c r="X81" s="916"/>
      <c r="Y81" s="916"/>
      <c r="Z81" s="916"/>
      <c r="AA81" s="916"/>
      <c r="AB81" s="916"/>
      <c r="AC81" s="916"/>
      <c r="AD81" s="916"/>
      <c r="AE81" s="916"/>
      <c r="AF81" s="916"/>
      <c r="AG81" s="916"/>
      <c r="AH81" s="916"/>
      <c r="AI81" s="916"/>
      <c r="AJ81" s="916"/>
      <c r="AK81" s="916"/>
      <c r="AL81" s="916"/>
      <c r="AM81" s="916"/>
      <c r="AN81" s="916"/>
      <c r="AO81" s="916"/>
      <c r="AP81" s="916"/>
      <c r="AQ81" s="916"/>
      <c r="AR81" s="916"/>
      <c r="AS81" s="916"/>
      <c r="AT81" s="916"/>
      <c r="AU81" s="916"/>
      <c r="AV81" s="916"/>
      <c r="AW81" s="916"/>
      <c r="AX81" s="916"/>
      <c r="AY81" s="916"/>
      <c r="AZ81" s="962"/>
      <c r="BA81" s="962"/>
      <c r="BB81" s="962"/>
      <c r="BC81" s="962"/>
      <c r="BD81" s="963"/>
      <c r="BE81" s="265"/>
      <c r="BF81" s="265"/>
      <c r="BG81" s="265"/>
      <c r="BH81" s="265"/>
      <c r="BI81" s="265"/>
      <c r="BJ81" s="265"/>
      <c r="BK81" s="265"/>
      <c r="BL81" s="265"/>
      <c r="BM81" s="265"/>
      <c r="BN81" s="265"/>
      <c r="BO81" s="265"/>
      <c r="BP81" s="265"/>
      <c r="BQ81" s="262">
        <v>75</v>
      </c>
      <c r="BR81" s="267"/>
      <c r="BS81" s="948"/>
      <c r="BT81" s="949"/>
      <c r="BU81" s="949"/>
      <c r="BV81" s="949"/>
      <c r="BW81" s="949"/>
      <c r="BX81" s="949"/>
      <c r="BY81" s="949"/>
      <c r="BZ81" s="949"/>
      <c r="CA81" s="949"/>
      <c r="CB81" s="949"/>
      <c r="CC81" s="949"/>
      <c r="CD81" s="949"/>
      <c r="CE81" s="949"/>
      <c r="CF81" s="949"/>
      <c r="CG81" s="950"/>
      <c r="CH81" s="945"/>
      <c r="CI81" s="946"/>
      <c r="CJ81" s="946"/>
      <c r="CK81" s="946"/>
      <c r="CL81" s="947"/>
      <c r="CM81" s="945"/>
      <c r="CN81" s="946"/>
      <c r="CO81" s="946"/>
      <c r="CP81" s="946"/>
      <c r="CQ81" s="947"/>
      <c r="CR81" s="945"/>
      <c r="CS81" s="946"/>
      <c r="CT81" s="946"/>
      <c r="CU81" s="946"/>
      <c r="CV81" s="947"/>
      <c r="CW81" s="945"/>
      <c r="CX81" s="946"/>
      <c r="CY81" s="946"/>
      <c r="CZ81" s="946"/>
      <c r="DA81" s="947"/>
      <c r="DB81" s="945"/>
      <c r="DC81" s="946"/>
      <c r="DD81" s="946"/>
      <c r="DE81" s="946"/>
      <c r="DF81" s="947"/>
      <c r="DG81" s="945"/>
      <c r="DH81" s="946"/>
      <c r="DI81" s="946"/>
      <c r="DJ81" s="946"/>
      <c r="DK81" s="947"/>
      <c r="DL81" s="945"/>
      <c r="DM81" s="946"/>
      <c r="DN81" s="946"/>
      <c r="DO81" s="946"/>
      <c r="DP81" s="947"/>
      <c r="DQ81" s="945"/>
      <c r="DR81" s="946"/>
      <c r="DS81" s="946"/>
      <c r="DT81" s="946"/>
      <c r="DU81" s="947"/>
      <c r="DV81" s="942"/>
      <c r="DW81" s="943"/>
      <c r="DX81" s="943"/>
      <c r="DY81" s="943"/>
      <c r="DZ81" s="944"/>
      <c r="EA81" s="246"/>
    </row>
    <row r="82" spans="1:131" s="247" customFormat="1" ht="26.25" customHeight="1" x14ac:dyDescent="0.2">
      <c r="A82" s="261">
        <v>15</v>
      </c>
      <c r="B82" s="958"/>
      <c r="C82" s="959"/>
      <c r="D82" s="959"/>
      <c r="E82" s="959"/>
      <c r="F82" s="959"/>
      <c r="G82" s="959"/>
      <c r="H82" s="959"/>
      <c r="I82" s="959"/>
      <c r="J82" s="959"/>
      <c r="K82" s="959"/>
      <c r="L82" s="959"/>
      <c r="M82" s="959"/>
      <c r="N82" s="959"/>
      <c r="O82" s="959"/>
      <c r="P82" s="960"/>
      <c r="Q82" s="961"/>
      <c r="R82" s="916"/>
      <c r="S82" s="916"/>
      <c r="T82" s="916"/>
      <c r="U82" s="916"/>
      <c r="V82" s="916"/>
      <c r="W82" s="916"/>
      <c r="X82" s="916"/>
      <c r="Y82" s="916"/>
      <c r="Z82" s="916"/>
      <c r="AA82" s="916"/>
      <c r="AB82" s="916"/>
      <c r="AC82" s="916"/>
      <c r="AD82" s="916"/>
      <c r="AE82" s="916"/>
      <c r="AF82" s="916"/>
      <c r="AG82" s="916"/>
      <c r="AH82" s="916"/>
      <c r="AI82" s="916"/>
      <c r="AJ82" s="916"/>
      <c r="AK82" s="916"/>
      <c r="AL82" s="916"/>
      <c r="AM82" s="916"/>
      <c r="AN82" s="916"/>
      <c r="AO82" s="916"/>
      <c r="AP82" s="916"/>
      <c r="AQ82" s="916"/>
      <c r="AR82" s="916"/>
      <c r="AS82" s="916"/>
      <c r="AT82" s="916"/>
      <c r="AU82" s="916"/>
      <c r="AV82" s="916"/>
      <c r="AW82" s="916"/>
      <c r="AX82" s="916"/>
      <c r="AY82" s="916"/>
      <c r="AZ82" s="962"/>
      <c r="BA82" s="962"/>
      <c r="BB82" s="962"/>
      <c r="BC82" s="962"/>
      <c r="BD82" s="963"/>
      <c r="BE82" s="265"/>
      <c r="BF82" s="265"/>
      <c r="BG82" s="265"/>
      <c r="BH82" s="265"/>
      <c r="BI82" s="265"/>
      <c r="BJ82" s="265"/>
      <c r="BK82" s="265"/>
      <c r="BL82" s="265"/>
      <c r="BM82" s="265"/>
      <c r="BN82" s="265"/>
      <c r="BO82" s="265"/>
      <c r="BP82" s="265"/>
      <c r="BQ82" s="262">
        <v>76</v>
      </c>
      <c r="BR82" s="267"/>
      <c r="BS82" s="948"/>
      <c r="BT82" s="949"/>
      <c r="BU82" s="949"/>
      <c r="BV82" s="949"/>
      <c r="BW82" s="949"/>
      <c r="BX82" s="949"/>
      <c r="BY82" s="949"/>
      <c r="BZ82" s="949"/>
      <c r="CA82" s="949"/>
      <c r="CB82" s="949"/>
      <c r="CC82" s="949"/>
      <c r="CD82" s="949"/>
      <c r="CE82" s="949"/>
      <c r="CF82" s="949"/>
      <c r="CG82" s="950"/>
      <c r="CH82" s="945"/>
      <c r="CI82" s="946"/>
      <c r="CJ82" s="946"/>
      <c r="CK82" s="946"/>
      <c r="CL82" s="947"/>
      <c r="CM82" s="945"/>
      <c r="CN82" s="946"/>
      <c r="CO82" s="946"/>
      <c r="CP82" s="946"/>
      <c r="CQ82" s="947"/>
      <c r="CR82" s="945"/>
      <c r="CS82" s="946"/>
      <c r="CT82" s="946"/>
      <c r="CU82" s="946"/>
      <c r="CV82" s="947"/>
      <c r="CW82" s="945"/>
      <c r="CX82" s="946"/>
      <c r="CY82" s="946"/>
      <c r="CZ82" s="946"/>
      <c r="DA82" s="947"/>
      <c r="DB82" s="945"/>
      <c r="DC82" s="946"/>
      <c r="DD82" s="946"/>
      <c r="DE82" s="946"/>
      <c r="DF82" s="947"/>
      <c r="DG82" s="945"/>
      <c r="DH82" s="946"/>
      <c r="DI82" s="946"/>
      <c r="DJ82" s="946"/>
      <c r="DK82" s="947"/>
      <c r="DL82" s="945"/>
      <c r="DM82" s="946"/>
      <c r="DN82" s="946"/>
      <c r="DO82" s="946"/>
      <c r="DP82" s="947"/>
      <c r="DQ82" s="945"/>
      <c r="DR82" s="946"/>
      <c r="DS82" s="946"/>
      <c r="DT82" s="946"/>
      <c r="DU82" s="947"/>
      <c r="DV82" s="942"/>
      <c r="DW82" s="943"/>
      <c r="DX82" s="943"/>
      <c r="DY82" s="943"/>
      <c r="DZ82" s="944"/>
      <c r="EA82" s="246"/>
    </row>
    <row r="83" spans="1:131" s="247" customFormat="1" ht="26.25" customHeight="1" x14ac:dyDescent="0.2">
      <c r="A83" s="261">
        <v>16</v>
      </c>
      <c r="B83" s="958"/>
      <c r="C83" s="959"/>
      <c r="D83" s="959"/>
      <c r="E83" s="959"/>
      <c r="F83" s="959"/>
      <c r="G83" s="959"/>
      <c r="H83" s="959"/>
      <c r="I83" s="959"/>
      <c r="J83" s="959"/>
      <c r="K83" s="959"/>
      <c r="L83" s="959"/>
      <c r="M83" s="959"/>
      <c r="N83" s="959"/>
      <c r="O83" s="959"/>
      <c r="P83" s="960"/>
      <c r="Q83" s="961"/>
      <c r="R83" s="916"/>
      <c r="S83" s="916"/>
      <c r="T83" s="916"/>
      <c r="U83" s="916"/>
      <c r="V83" s="916"/>
      <c r="W83" s="916"/>
      <c r="X83" s="916"/>
      <c r="Y83" s="916"/>
      <c r="Z83" s="916"/>
      <c r="AA83" s="916"/>
      <c r="AB83" s="916"/>
      <c r="AC83" s="916"/>
      <c r="AD83" s="916"/>
      <c r="AE83" s="916"/>
      <c r="AF83" s="916"/>
      <c r="AG83" s="916"/>
      <c r="AH83" s="916"/>
      <c r="AI83" s="916"/>
      <c r="AJ83" s="916"/>
      <c r="AK83" s="916"/>
      <c r="AL83" s="916"/>
      <c r="AM83" s="916"/>
      <c r="AN83" s="916"/>
      <c r="AO83" s="916"/>
      <c r="AP83" s="916"/>
      <c r="AQ83" s="916"/>
      <c r="AR83" s="916"/>
      <c r="AS83" s="916"/>
      <c r="AT83" s="916"/>
      <c r="AU83" s="916"/>
      <c r="AV83" s="916"/>
      <c r="AW83" s="916"/>
      <c r="AX83" s="916"/>
      <c r="AY83" s="916"/>
      <c r="AZ83" s="962"/>
      <c r="BA83" s="962"/>
      <c r="BB83" s="962"/>
      <c r="BC83" s="962"/>
      <c r="BD83" s="963"/>
      <c r="BE83" s="265"/>
      <c r="BF83" s="265"/>
      <c r="BG83" s="265"/>
      <c r="BH83" s="265"/>
      <c r="BI83" s="265"/>
      <c r="BJ83" s="265"/>
      <c r="BK83" s="265"/>
      <c r="BL83" s="265"/>
      <c r="BM83" s="265"/>
      <c r="BN83" s="265"/>
      <c r="BO83" s="265"/>
      <c r="BP83" s="265"/>
      <c r="BQ83" s="262">
        <v>77</v>
      </c>
      <c r="BR83" s="267"/>
      <c r="BS83" s="948"/>
      <c r="BT83" s="949"/>
      <c r="BU83" s="949"/>
      <c r="BV83" s="949"/>
      <c r="BW83" s="949"/>
      <c r="BX83" s="949"/>
      <c r="BY83" s="949"/>
      <c r="BZ83" s="949"/>
      <c r="CA83" s="949"/>
      <c r="CB83" s="949"/>
      <c r="CC83" s="949"/>
      <c r="CD83" s="949"/>
      <c r="CE83" s="949"/>
      <c r="CF83" s="949"/>
      <c r="CG83" s="950"/>
      <c r="CH83" s="945"/>
      <c r="CI83" s="946"/>
      <c r="CJ83" s="946"/>
      <c r="CK83" s="946"/>
      <c r="CL83" s="947"/>
      <c r="CM83" s="945"/>
      <c r="CN83" s="946"/>
      <c r="CO83" s="946"/>
      <c r="CP83" s="946"/>
      <c r="CQ83" s="947"/>
      <c r="CR83" s="945"/>
      <c r="CS83" s="946"/>
      <c r="CT83" s="946"/>
      <c r="CU83" s="946"/>
      <c r="CV83" s="947"/>
      <c r="CW83" s="945"/>
      <c r="CX83" s="946"/>
      <c r="CY83" s="946"/>
      <c r="CZ83" s="946"/>
      <c r="DA83" s="947"/>
      <c r="DB83" s="945"/>
      <c r="DC83" s="946"/>
      <c r="DD83" s="946"/>
      <c r="DE83" s="946"/>
      <c r="DF83" s="947"/>
      <c r="DG83" s="945"/>
      <c r="DH83" s="946"/>
      <c r="DI83" s="946"/>
      <c r="DJ83" s="946"/>
      <c r="DK83" s="947"/>
      <c r="DL83" s="945"/>
      <c r="DM83" s="946"/>
      <c r="DN83" s="946"/>
      <c r="DO83" s="946"/>
      <c r="DP83" s="947"/>
      <c r="DQ83" s="945"/>
      <c r="DR83" s="946"/>
      <c r="DS83" s="946"/>
      <c r="DT83" s="946"/>
      <c r="DU83" s="947"/>
      <c r="DV83" s="942"/>
      <c r="DW83" s="943"/>
      <c r="DX83" s="943"/>
      <c r="DY83" s="943"/>
      <c r="DZ83" s="944"/>
      <c r="EA83" s="246"/>
    </row>
    <row r="84" spans="1:131" s="247" customFormat="1" ht="26.25" customHeight="1" x14ac:dyDescent="0.2">
      <c r="A84" s="261">
        <v>17</v>
      </c>
      <c r="B84" s="958"/>
      <c r="C84" s="959"/>
      <c r="D84" s="959"/>
      <c r="E84" s="959"/>
      <c r="F84" s="959"/>
      <c r="G84" s="959"/>
      <c r="H84" s="959"/>
      <c r="I84" s="959"/>
      <c r="J84" s="959"/>
      <c r="K84" s="959"/>
      <c r="L84" s="959"/>
      <c r="M84" s="959"/>
      <c r="N84" s="959"/>
      <c r="O84" s="959"/>
      <c r="P84" s="960"/>
      <c r="Q84" s="961"/>
      <c r="R84" s="916"/>
      <c r="S84" s="916"/>
      <c r="T84" s="916"/>
      <c r="U84" s="916"/>
      <c r="V84" s="916"/>
      <c r="W84" s="916"/>
      <c r="X84" s="916"/>
      <c r="Y84" s="916"/>
      <c r="Z84" s="916"/>
      <c r="AA84" s="916"/>
      <c r="AB84" s="916"/>
      <c r="AC84" s="916"/>
      <c r="AD84" s="916"/>
      <c r="AE84" s="916"/>
      <c r="AF84" s="916"/>
      <c r="AG84" s="916"/>
      <c r="AH84" s="916"/>
      <c r="AI84" s="916"/>
      <c r="AJ84" s="916"/>
      <c r="AK84" s="916"/>
      <c r="AL84" s="916"/>
      <c r="AM84" s="916"/>
      <c r="AN84" s="916"/>
      <c r="AO84" s="916"/>
      <c r="AP84" s="916"/>
      <c r="AQ84" s="916"/>
      <c r="AR84" s="916"/>
      <c r="AS84" s="916"/>
      <c r="AT84" s="916"/>
      <c r="AU84" s="916"/>
      <c r="AV84" s="916"/>
      <c r="AW84" s="916"/>
      <c r="AX84" s="916"/>
      <c r="AY84" s="916"/>
      <c r="AZ84" s="962"/>
      <c r="BA84" s="962"/>
      <c r="BB84" s="962"/>
      <c r="BC84" s="962"/>
      <c r="BD84" s="963"/>
      <c r="BE84" s="265"/>
      <c r="BF84" s="265"/>
      <c r="BG84" s="265"/>
      <c r="BH84" s="265"/>
      <c r="BI84" s="265"/>
      <c r="BJ84" s="265"/>
      <c r="BK84" s="265"/>
      <c r="BL84" s="265"/>
      <c r="BM84" s="265"/>
      <c r="BN84" s="265"/>
      <c r="BO84" s="265"/>
      <c r="BP84" s="265"/>
      <c r="BQ84" s="262">
        <v>78</v>
      </c>
      <c r="BR84" s="267"/>
      <c r="BS84" s="948"/>
      <c r="BT84" s="949"/>
      <c r="BU84" s="949"/>
      <c r="BV84" s="949"/>
      <c r="BW84" s="949"/>
      <c r="BX84" s="949"/>
      <c r="BY84" s="949"/>
      <c r="BZ84" s="949"/>
      <c r="CA84" s="949"/>
      <c r="CB84" s="949"/>
      <c r="CC84" s="949"/>
      <c r="CD84" s="949"/>
      <c r="CE84" s="949"/>
      <c r="CF84" s="949"/>
      <c r="CG84" s="950"/>
      <c r="CH84" s="945"/>
      <c r="CI84" s="946"/>
      <c r="CJ84" s="946"/>
      <c r="CK84" s="946"/>
      <c r="CL84" s="947"/>
      <c r="CM84" s="945"/>
      <c r="CN84" s="946"/>
      <c r="CO84" s="946"/>
      <c r="CP84" s="946"/>
      <c r="CQ84" s="947"/>
      <c r="CR84" s="945"/>
      <c r="CS84" s="946"/>
      <c r="CT84" s="946"/>
      <c r="CU84" s="946"/>
      <c r="CV84" s="947"/>
      <c r="CW84" s="945"/>
      <c r="CX84" s="946"/>
      <c r="CY84" s="946"/>
      <c r="CZ84" s="946"/>
      <c r="DA84" s="947"/>
      <c r="DB84" s="945"/>
      <c r="DC84" s="946"/>
      <c r="DD84" s="946"/>
      <c r="DE84" s="946"/>
      <c r="DF84" s="947"/>
      <c r="DG84" s="945"/>
      <c r="DH84" s="946"/>
      <c r="DI84" s="946"/>
      <c r="DJ84" s="946"/>
      <c r="DK84" s="947"/>
      <c r="DL84" s="945"/>
      <c r="DM84" s="946"/>
      <c r="DN84" s="946"/>
      <c r="DO84" s="946"/>
      <c r="DP84" s="947"/>
      <c r="DQ84" s="945"/>
      <c r="DR84" s="946"/>
      <c r="DS84" s="946"/>
      <c r="DT84" s="946"/>
      <c r="DU84" s="947"/>
      <c r="DV84" s="942"/>
      <c r="DW84" s="943"/>
      <c r="DX84" s="943"/>
      <c r="DY84" s="943"/>
      <c r="DZ84" s="944"/>
      <c r="EA84" s="246"/>
    </row>
    <row r="85" spans="1:131" s="247" customFormat="1" ht="26.25" customHeight="1" x14ac:dyDescent="0.2">
      <c r="A85" s="261">
        <v>18</v>
      </c>
      <c r="B85" s="958"/>
      <c r="C85" s="959"/>
      <c r="D85" s="959"/>
      <c r="E85" s="959"/>
      <c r="F85" s="959"/>
      <c r="G85" s="959"/>
      <c r="H85" s="959"/>
      <c r="I85" s="959"/>
      <c r="J85" s="959"/>
      <c r="K85" s="959"/>
      <c r="L85" s="959"/>
      <c r="M85" s="959"/>
      <c r="N85" s="959"/>
      <c r="O85" s="959"/>
      <c r="P85" s="960"/>
      <c r="Q85" s="961"/>
      <c r="R85" s="916"/>
      <c r="S85" s="916"/>
      <c r="T85" s="916"/>
      <c r="U85" s="916"/>
      <c r="V85" s="916"/>
      <c r="W85" s="916"/>
      <c r="X85" s="916"/>
      <c r="Y85" s="916"/>
      <c r="Z85" s="916"/>
      <c r="AA85" s="916"/>
      <c r="AB85" s="916"/>
      <c r="AC85" s="916"/>
      <c r="AD85" s="916"/>
      <c r="AE85" s="916"/>
      <c r="AF85" s="916"/>
      <c r="AG85" s="916"/>
      <c r="AH85" s="916"/>
      <c r="AI85" s="916"/>
      <c r="AJ85" s="916"/>
      <c r="AK85" s="916"/>
      <c r="AL85" s="916"/>
      <c r="AM85" s="916"/>
      <c r="AN85" s="916"/>
      <c r="AO85" s="916"/>
      <c r="AP85" s="916"/>
      <c r="AQ85" s="916"/>
      <c r="AR85" s="916"/>
      <c r="AS85" s="916"/>
      <c r="AT85" s="916"/>
      <c r="AU85" s="916"/>
      <c r="AV85" s="916"/>
      <c r="AW85" s="916"/>
      <c r="AX85" s="916"/>
      <c r="AY85" s="916"/>
      <c r="AZ85" s="962"/>
      <c r="BA85" s="962"/>
      <c r="BB85" s="962"/>
      <c r="BC85" s="962"/>
      <c r="BD85" s="963"/>
      <c r="BE85" s="265"/>
      <c r="BF85" s="265"/>
      <c r="BG85" s="265"/>
      <c r="BH85" s="265"/>
      <c r="BI85" s="265"/>
      <c r="BJ85" s="265"/>
      <c r="BK85" s="265"/>
      <c r="BL85" s="265"/>
      <c r="BM85" s="265"/>
      <c r="BN85" s="265"/>
      <c r="BO85" s="265"/>
      <c r="BP85" s="265"/>
      <c r="BQ85" s="262">
        <v>79</v>
      </c>
      <c r="BR85" s="267"/>
      <c r="BS85" s="948"/>
      <c r="BT85" s="949"/>
      <c r="BU85" s="949"/>
      <c r="BV85" s="949"/>
      <c r="BW85" s="949"/>
      <c r="BX85" s="949"/>
      <c r="BY85" s="949"/>
      <c r="BZ85" s="949"/>
      <c r="CA85" s="949"/>
      <c r="CB85" s="949"/>
      <c r="CC85" s="949"/>
      <c r="CD85" s="949"/>
      <c r="CE85" s="949"/>
      <c r="CF85" s="949"/>
      <c r="CG85" s="950"/>
      <c r="CH85" s="945"/>
      <c r="CI85" s="946"/>
      <c r="CJ85" s="946"/>
      <c r="CK85" s="946"/>
      <c r="CL85" s="947"/>
      <c r="CM85" s="945"/>
      <c r="CN85" s="946"/>
      <c r="CO85" s="946"/>
      <c r="CP85" s="946"/>
      <c r="CQ85" s="947"/>
      <c r="CR85" s="945"/>
      <c r="CS85" s="946"/>
      <c r="CT85" s="946"/>
      <c r="CU85" s="946"/>
      <c r="CV85" s="947"/>
      <c r="CW85" s="945"/>
      <c r="CX85" s="946"/>
      <c r="CY85" s="946"/>
      <c r="CZ85" s="946"/>
      <c r="DA85" s="947"/>
      <c r="DB85" s="945"/>
      <c r="DC85" s="946"/>
      <c r="DD85" s="946"/>
      <c r="DE85" s="946"/>
      <c r="DF85" s="947"/>
      <c r="DG85" s="945"/>
      <c r="DH85" s="946"/>
      <c r="DI85" s="946"/>
      <c r="DJ85" s="946"/>
      <c r="DK85" s="947"/>
      <c r="DL85" s="945"/>
      <c r="DM85" s="946"/>
      <c r="DN85" s="946"/>
      <c r="DO85" s="946"/>
      <c r="DP85" s="947"/>
      <c r="DQ85" s="945"/>
      <c r="DR85" s="946"/>
      <c r="DS85" s="946"/>
      <c r="DT85" s="946"/>
      <c r="DU85" s="947"/>
      <c r="DV85" s="942"/>
      <c r="DW85" s="943"/>
      <c r="DX85" s="943"/>
      <c r="DY85" s="943"/>
      <c r="DZ85" s="944"/>
      <c r="EA85" s="246"/>
    </row>
    <row r="86" spans="1:131" s="247" customFormat="1" ht="26.25" customHeight="1" x14ac:dyDescent="0.2">
      <c r="A86" s="261">
        <v>19</v>
      </c>
      <c r="B86" s="958"/>
      <c r="C86" s="959"/>
      <c r="D86" s="959"/>
      <c r="E86" s="959"/>
      <c r="F86" s="959"/>
      <c r="G86" s="959"/>
      <c r="H86" s="959"/>
      <c r="I86" s="959"/>
      <c r="J86" s="959"/>
      <c r="K86" s="959"/>
      <c r="L86" s="959"/>
      <c r="M86" s="959"/>
      <c r="N86" s="959"/>
      <c r="O86" s="959"/>
      <c r="P86" s="960"/>
      <c r="Q86" s="961"/>
      <c r="R86" s="916"/>
      <c r="S86" s="916"/>
      <c r="T86" s="916"/>
      <c r="U86" s="916"/>
      <c r="V86" s="916"/>
      <c r="W86" s="916"/>
      <c r="X86" s="916"/>
      <c r="Y86" s="916"/>
      <c r="Z86" s="916"/>
      <c r="AA86" s="916"/>
      <c r="AB86" s="916"/>
      <c r="AC86" s="916"/>
      <c r="AD86" s="916"/>
      <c r="AE86" s="916"/>
      <c r="AF86" s="916"/>
      <c r="AG86" s="916"/>
      <c r="AH86" s="916"/>
      <c r="AI86" s="916"/>
      <c r="AJ86" s="916"/>
      <c r="AK86" s="916"/>
      <c r="AL86" s="916"/>
      <c r="AM86" s="916"/>
      <c r="AN86" s="916"/>
      <c r="AO86" s="916"/>
      <c r="AP86" s="916"/>
      <c r="AQ86" s="916"/>
      <c r="AR86" s="916"/>
      <c r="AS86" s="916"/>
      <c r="AT86" s="916"/>
      <c r="AU86" s="916"/>
      <c r="AV86" s="916"/>
      <c r="AW86" s="916"/>
      <c r="AX86" s="916"/>
      <c r="AY86" s="916"/>
      <c r="AZ86" s="962"/>
      <c r="BA86" s="962"/>
      <c r="BB86" s="962"/>
      <c r="BC86" s="962"/>
      <c r="BD86" s="963"/>
      <c r="BE86" s="265"/>
      <c r="BF86" s="265"/>
      <c r="BG86" s="265"/>
      <c r="BH86" s="265"/>
      <c r="BI86" s="265"/>
      <c r="BJ86" s="265"/>
      <c r="BK86" s="265"/>
      <c r="BL86" s="265"/>
      <c r="BM86" s="265"/>
      <c r="BN86" s="265"/>
      <c r="BO86" s="265"/>
      <c r="BP86" s="265"/>
      <c r="BQ86" s="262">
        <v>80</v>
      </c>
      <c r="BR86" s="267"/>
      <c r="BS86" s="948"/>
      <c r="BT86" s="949"/>
      <c r="BU86" s="949"/>
      <c r="BV86" s="949"/>
      <c r="BW86" s="949"/>
      <c r="BX86" s="949"/>
      <c r="BY86" s="949"/>
      <c r="BZ86" s="949"/>
      <c r="CA86" s="949"/>
      <c r="CB86" s="949"/>
      <c r="CC86" s="949"/>
      <c r="CD86" s="949"/>
      <c r="CE86" s="949"/>
      <c r="CF86" s="949"/>
      <c r="CG86" s="950"/>
      <c r="CH86" s="945"/>
      <c r="CI86" s="946"/>
      <c r="CJ86" s="946"/>
      <c r="CK86" s="946"/>
      <c r="CL86" s="947"/>
      <c r="CM86" s="945"/>
      <c r="CN86" s="946"/>
      <c r="CO86" s="946"/>
      <c r="CP86" s="946"/>
      <c r="CQ86" s="947"/>
      <c r="CR86" s="945"/>
      <c r="CS86" s="946"/>
      <c r="CT86" s="946"/>
      <c r="CU86" s="946"/>
      <c r="CV86" s="947"/>
      <c r="CW86" s="945"/>
      <c r="CX86" s="946"/>
      <c r="CY86" s="946"/>
      <c r="CZ86" s="946"/>
      <c r="DA86" s="947"/>
      <c r="DB86" s="945"/>
      <c r="DC86" s="946"/>
      <c r="DD86" s="946"/>
      <c r="DE86" s="946"/>
      <c r="DF86" s="947"/>
      <c r="DG86" s="945"/>
      <c r="DH86" s="946"/>
      <c r="DI86" s="946"/>
      <c r="DJ86" s="946"/>
      <c r="DK86" s="947"/>
      <c r="DL86" s="945"/>
      <c r="DM86" s="946"/>
      <c r="DN86" s="946"/>
      <c r="DO86" s="946"/>
      <c r="DP86" s="947"/>
      <c r="DQ86" s="945"/>
      <c r="DR86" s="946"/>
      <c r="DS86" s="946"/>
      <c r="DT86" s="946"/>
      <c r="DU86" s="947"/>
      <c r="DV86" s="942"/>
      <c r="DW86" s="943"/>
      <c r="DX86" s="943"/>
      <c r="DY86" s="943"/>
      <c r="DZ86" s="944"/>
      <c r="EA86" s="246"/>
    </row>
    <row r="87" spans="1:131" s="247" customFormat="1" ht="26.25" customHeight="1" x14ac:dyDescent="0.2">
      <c r="A87" s="269">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5"/>
      <c r="BF87" s="265"/>
      <c r="BG87" s="265"/>
      <c r="BH87" s="265"/>
      <c r="BI87" s="265"/>
      <c r="BJ87" s="265"/>
      <c r="BK87" s="265"/>
      <c r="BL87" s="265"/>
      <c r="BM87" s="265"/>
      <c r="BN87" s="265"/>
      <c r="BO87" s="265"/>
      <c r="BP87" s="265"/>
      <c r="BQ87" s="262">
        <v>81</v>
      </c>
      <c r="BR87" s="267"/>
      <c r="BS87" s="948"/>
      <c r="BT87" s="949"/>
      <c r="BU87" s="949"/>
      <c r="BV87" s="949"/>
      <c r="BW87" s="949"/>
      <c r="BX87" s="949"/>
      <c r="BY87" s="949"/>
      <c r="BZ87" s="949"/>
      <c r="CA87" s="949"/>
      <c r="CB87" s="949"/>
      <c r="CC87" s="949"/>
      <c r="CD87" s="949"/>
      <c r="CE87" s="949"/>
      <c r="CF87" s="949"/>
      <c r="CG87" s="950"/>
      <c r="CH87" s="945"/>
      <c r="CI87" s="946"/>
      <c r="CJ87" s="946"/>
      <c r="CK87" s="946"/>
      <c r="CL87" s="947"/>
      <c r="CM87" s="945"/>
      <c r="CN87" s="946"/>
      <c r="CO87" s="946"/>
      <c r="CP87" s="946"/>
      <c r="CQ87" s="947"/>
      <c r="CR87" s="945"/>
      <c r="CS87" s="946"/>
      <c r="CT87" s="946"/>
      <c r="CU87" s="946"/>
      <c r="CV87" s="947"/>
      <c r="CW87" s="945"/>
      <c r="CX87" s="946"/>
      <c r="CY87" s="946"/>
      <c r="CZ87" s="946"/>
      <c r="DA87" s="947"/>
      <c r="DB87" s="945"/>
      <c r="DC87" s="946"/>
      <c r="DD87" s="946"/>
      <c r="DE87" s="946"/>
      <c r="DF87" s="947"/>
      <c r="DG87" s="945"/>
      <c r="DH87" s="946"/>
      <c r="DI87" s="946"/>
      <c r="DJ87" s="946"/>
      <c r="DK87" s="947"/>
      <c r="DL87" s="945"/>
      <c r="DM87" s="946"/>
      <c r="DN87" s="946"/>
      <c r="DO87" s="946"/>
      <c r="DP87" s="947"/>
      <c r="DQ87" s="945"/>
      <c r="DR87" s="946"/>
      <c r="DS87" s="946"/>
      <c r="DT87" s="946"/>
      <c r="DU87" s="947"/>
      <c r="DV87" s="942"/>
      <c r="DW87" s="943"/>
      <c r="DX87" s="943"/>
      <c r="DY87" s="943"/>
      <c r="DZ87" s="944"/>
      <c r="EA87" s="246"/>
    </row>
    <row r="88" spans="1:131" s="247" customFormat="1" ht="26.25" customHeight="1" thickBot="1" x14ac:dyDescent="0.25">
      <c r="A88" s="264" t="s">
        <v>384</v>
      </c>
      <c r="B88" s="873" t="s">
        <v>411</v>
      </c>
      <c r="C88" s="874"/>
      <c r="D88" s="874"/>
      <c r="E88" s="874"/>
      <c r="F88" s="874"/>
      <c r="G88" s="874"/>
      <c r="H88" s="874"/>
      <c r="I88" s="874"/>
      <c r="J88" s="874"/>
      <c r="K88" s="874"/>
      <c r="L88" s="874"/>
      <c r="M88" s="874"/>
      <c r="N88" s="874"/>
      <c r="O88" s="874"/>
      <c r="P88" s="875"/>
      <c r="Q88" s="923"/>
      <c r="R88" s="924"/>
      <c r="S88" s="924"/>
      <c r="T88" s="924"/>
      <c r="U88" s="924"/>
      <c r="V88" s="924"/>
      <c r="W88" s="924"/>
      <c r="X88" s="924"/>
      <c r="Y88" s="924"/>
      <c r="Z88" s="924"/>
      <c r="AA88" s="924"/>
      <c r="AB88" s="924"/>
      <c r="AC88" s="924"/>
      <c r="AD88" s="924"/>
      <c r="AE88" s="924"/>
      <c r="AF88" s="927">
        <v>8804</v>
      </c>
      <c r="AG88" s="927"/>
      <c r="AH88" s="927"/>
      <c r="AI88" s="927"/>
      <c r="AJ88" s="927"/>
      <c r="AK88" s="924"/>
      <c r="AL88" s="924"/>
      <c r="AM88" s="924"/>
      <c r="AN88" s="924"/>
      <c r="AO88" s="924"/>
      <c r="AP88" s="927">
        <v>7226</v>
      </c>
      <c r="AQ88" s="927"/>
      <c r="AR88" s="927"/>
      <c r="AS88" s="927"/>
      <c r="AT88" s="927"/>
      <c r="AU88" s="927">
        <v>1402</v>
      </c>
      <c r="AV88" s="927"/>
      <c r="AW88" s="927"/>
      <c r="AX88" s="927"/>
      <c r="AY88" s="927"/>
      <c r="AZ88" s="932"/>
      <c r="BA88" s="932"/>
      <c r="BB88" s="932"/>
      <c r="BC88" s="932"/>
      <c r="BD88" s="933"/>
      <c r="BE88" s="265"/>
      <c r="BF88" s="265"/>
      <c r="BG88" s="265"/>
      <c r="BH88" s="265"/>
      <c r="BI88" s="265"/>
      <c r="BJ88" s="265"/>
      <c r="BK88" s="265"/>
      <c r="BL88" s="265"/>
      <c r="BM88" s="265"/>
      <c r="BN88" s="265"/>
      <c r="BO88" s="265"/>
      <c r="BP88" s="265"/>
      <c r="BQ88" s="262">
        <v>82</v>
      </c>
      <c r="BR88" s="267"/>
      <c r="BS88" s="948"/>
      <c r="BT88" s="949"/>
      <c r="BU88" s="949"/>
      <c r="BV88" s="949"/>
      <c r="BW88" s="949"/>
      <c r="BX88" s="949"/>
      <c r="BY88" s="949"/>
      <c r="BZ88" s="949"/>
      <c r="CA88" s="949"/>
      <c r="CB88" s="949"/>
      <c r="CC88" s="949"/>
      <c r="CD88" s="949"/>
      <c r="CE88" s="949"/>
      <c r="CF88" s="949"/>
      <c r="CG88" s="950"/>
      <c r="CH88" s="945"/>
      <c r="CI88" s="946"/>
      <c r="CJ88" s="946"/>
      <c r="CK88" s="946"/>
      <c r="CL88" s="947"/>
      <c r="CM88" s="945"/>
      <c r="CN88" s="946"/>
      <c r="CO88" s="946"/>
      <c r="CP88" s="946"/>
      <c r="CQ88" s="947"/>
      <c r="CR88" s="945"/>
      <c r="CS88" s="946"/>
      <c r="CT88" s="946"/>
      <c r="CU88" s="946"/>
      <c r="CV88" s="947"/>
      <c r="CW88" s="945"/>
      <c r="CX88" s="946"/>
      <c r="CY88" s="946"/>
      <c r="CZ88" s="946"/>
      <c r="DA88" s="947"/>
      <c r="DB88" s="945"/>
      <c r="DC88" s="946"/>
      <c r="DD88" s="946"/>
      <c r="DE88" s="946"/>
      <c r="DF88" s="947"/>
      <c r="DG88" s="945"/>
      <c r="DH88" s="946"/>
      <c r="DI88" s="946"/>
      <c r="DJ88" s="946"/>
      <c r="DK88" s="947"/>
      <c r="DL88" s="945"/>
      <c r="DM88" s="946"/>
      <c r="DN88" s="946"/>
      <c r="DO88" s="946"/>
      <c r="DP88" s="947"/>
      <c r="DQ88" s="945"/>
      <c r="DR88" s="946"/>
      <c r="DS88" s="946"/>
      <c r="DT88" s="946"/>
      <c r="DU88" s="947"/>
      <c r="DV88" s="942"/>
      <c r="DW88" s="943"/>
      <c r="DX88" s="943"/>
      <c r="DY88" s="943"/>
      <c r="DZ88" s="944"/>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8"/>
      <c r="BT89" s="949"/>
      <c r="BU89" s="949"/>
      <c r="BV89" s="949"/>
      <c r="BW89" s="949"/>
      <c r="BX89" s="949"/>
      <c r="BY89" s="949"/>
      <c r="BZ89" s="949"/>
      <c r="CA89" s="949"/>
      <c r="CB89" s="949"/>
      <c r="CC89" s="949"/>
      <c r="CD89" s="949"/>
      <c r="CE89" s="949"/>
      <c r="CF89" s="949"/>
      <c r="CG89" s="950"/>
      <c r="CH89" s="945"/>
      <c r="CI89" s="946"/>
      <c r="CJ89" s="946"/>
      <c r="CK89" s="946"/>
      <c r="CL89" s="947"/>
      <c r="CM89" s="945"/>
      <c r="CN89" s="946"/>
      <c r="CO89" s="946"/>
      <c r="CP89" s="946"/>
      <c r="CQ89" s="947"/>
      <c r="CR89" s="945"/>
      <c r="CS89" s="946"/>
      <c r="CT89" s="946"/>
      <c r="CU89" s="946"/>
      <c r="CV89" s="947"/>
      <c r="CW89" s="945"/>
      <c r="CX89" s="946"/>
      <c r="CY89" s="946"/>
      <c r="CZ89" s="946"/>
      <c r="DA89" s="947"/>
      <c r="DB89" s="945"/>
      <c r="DC89" s="946"/>
      <c r="DD89" s="946"/>
      <c r="DE89" s="946"/>
      <c r="DF89" s="947"/>
      <c r="DG89" s="945"/>
      <c r="DH89" s="946"/>
      <c r="DI89" s="946"/>
      <c r="DJ89" s="946"/>
      <c r="DK89" s="947"/>
      <c r="DL89" s="945"/>
      <c r="DM89" s="946"/>
      <c r="DN89" s="946"/>
      <c r="DO89" s="946"/>
      <c r="DP89" s="947"/>
      <c r="DQ89" s="945"/>
      <c r="DR89" s="946"/>
      <c r="DS89" s="946"/>
      <c r="DT89" s="946"/>
      <c r="DU89" s="947"/>
      <c r="DV89" s="942"/>
      <c r="DW89" s="943"/>
      <c r="DX89" s="943"/>
      <c r="DY89" s="943"/>
      <c r="DZ89" s="944"/>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8"/>
      <c r="BT90" s="949"/>
      <c r="BU90" s="949"/>
      <c r="BV90" s="949"/>
      <c r="BW90" s="949"/>
      <c r="BX90" s="949"/>
      <c r="BY90" s="949"/>
      <c r="BZ90" s="949"/>
      <c r="CA90" s="949"/>
      <c r="CB90" s="949"/>
      <c r="CC90" s="949"/>
      <c r="CD90" s="949"/>
      <c r="CE90" s="949"/>
      <c r="CF90" s="949"/>
      <c r="CG90" s="950"/>
      <c r="CH90" s="945"/>
      <c r="CI90" s="946"/>
      <c r="CJ90" s="946"/>
      <c r="CK90" s="946"/>
      <c r="CL90" s="947"/>
      <c r="CM90" s="945"/>
      <c r="CN90" s="946"/>
      <c r="CO90" s="946"/>
      <c r="CP90" s="946"/>
      <c r="CQ90" s="947"/>
      <c r="CR90" s="945"/>
      <c r="CS90" s="946"/>
      <c r="CT90" s="946"/>
      <c r="CU90" s="946"/>
      <c r="CV90" s="947"/>
      <c r="CW90" s="945"/>
      <c r="CX90" s="946"/>
      <c r="CY90" s="946"/>
      <c r="CZ90" s="946"/>
      <c r="DA90" s="947"/>
      <c r="DB90" s="945"/>
      <c r="DC90" s="946"/>
      <c r="DD90" s="946"/>
      <c r="DE90" s="946"/>
      <c r="DF90" s="947"/>
      <c r="DG90" s="945"/>
      <c r="DH90" s="946"/>
      <c r="DI90" s="946"/>
      <c r="DJ90" s="946"/>
      <c r="DK90" s="947"/>
      <c r="DL90" s="945"/>
      <c r="DM90" s="946"/>
      <c r="DN90" s="946"/>
      <c r="DO90" s="946"/>
      <c r="DP90" s="947"/>
      <c r="DQ90" s="945"/>
      <c r="DR90" s="946"/>
      <c r="DS90" s="946"/>
      <c r="DT90" s="946"/>
      <c r="DU90" s="947"/>
      <c r="DV90" s="942"/>
      <c r="DW90" s="943"/>
      <c r="DX90" s="943"/>
      <c r="DY90" s="943"/>
      <c r="DZ90" s="944"/>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8"/>
      <c r="BT91" s="949"/>
      <c r="BU91" s="949"/>
      <c r="BV91" s="949"/>
      <c r="BW91" s="949"/>
      <c r="BX91" s="949"/>
      <c r="BY91" s="949"/>
      <c r="BZ91" s="949"/>
      <c r="CA91" s="949"/>
      <c r="CB91" s="949"/>
      <c r="CC91" s="949"/>
      <c r="CD91" s="949"/>
      <c r="CE91" s="949"/>
      <c r="CF91" s="949"/>
      <c r="CG91" s="950"/>
      <c r="CH91" s="945"/>
      <c r="CI91" s="946"/>
      <c r="CJ91" s="946"/>
      <c r="CK91" s="946"/>
      <c r="CL91" s="947"/>
      <c r="CM91" s="945"/>
      <c r="CN91" s="946"/>
      <c r="CO91" s="946"/>
      <c r="CP91" s="946"/>
      <c r="CQ91" s="947"/>
      <c r="CR91" s="945"/>
      <c r="CS91" s="946"/>
      <c r="CT91" s="946"/>
      <c r="CU91" s="946"/>
      <c r="CV91" s="947"/>
      <c r="CW91" s="945"/>
      <c r="CX91" s="946"/>
      <c r="CY91" s="946"/>
      <c r="CZ91" s="946"/>
      <c r="DA91" s="947"/>
      <c r="DB91" s="945"/>
      <c r="DC91" s="946"/>
      <c r="DD91" s="946"/>
      <c r="DE91" s="946"/>
      <c r="DF91" s="947"/>
      <c r="DG91" s="945"/>
      <c r="DH91" s="946"/>
      <c r="DI91" s="946"/>
      <c r="DJ91" s="946"/>
      <c r="DK91" s="947"/>
      <c r="DL91" s="945"/>
      <c r="DM91" s="946"/>
      <c r="DN91" s="946"/>
      <c r="DO91" s="946"/>
      <c r="DP91" s="947"/>
      <c r="DQ91" s="945"/>
      <c r="DR91" s="946"/>
      <c r="DS91" s="946"/>
      <c r="DT91" s="946"/>
      <c r="DU91" s="947"/>
      <c r="DV91" s="942"/>
      <c r="DW91" s="943"/>
      <c r="DX91" s="943"/>
      <c r="DY91" s="943"/>
      <c r="DZ91" s="944"/>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8"/>
      <c r="BT92" s="949"/>
      <c r="BU92" s="949"/>
      <c r="BV92" s="949"/>
      <c r="BW92" s="949"/>
      <c r="BX92" s="949"/>
      <c r="BY92" s="949"/>
      <c r="BZ92" s="949"/>
      <c r="CA92" s="949"/>
      <c r="CB92" s="949"/>
      <c r="CC92" s="949"/>
      <c r="CD92" s="949"/>
      <c r="CE92" s="949"/>
      <c r="CF92" s="949"/>
      <c r="CG92" s="950"/>
      <c r="CH92" s="945"/>
      <c r="CI92" s="946"/>
      <c r="CJ92" s="946"/>
      <c r="CK92" s="946"/>
      <c r="CL92" s="947"/>
      <c r="CM92" s="945"/>
      <c r="CN92" s="946"/>
      <c r="CO92" s="946"/>
      <c r="CP92" s="946"/>
      <c r="CQ92" s="947"/>
      <c r="CR92" s="945"/>
      <c r="CS92" s="946"/>
      <c r="CT92" s="946"/>
      <c r="CU92" s="946"/>
      <c r="CV92" s="947"/>
      <c r="CW92" s="945"/>
      <c r="CX92" s="946"/>
      <c r="CY92" s="946"/>
      <c r="CZ92" s="946"/>
      <c r="DA92" s="947"/>
      <c r="DB92" s="945"/>
      <c r="DC92" s="946"/>
      <c r="DD92" s="946"/>
      <c r="DE92" s="946"/>
      <c r="DF92" s="947"/>
      <c r="DG92" s="945"/>
      <c r="DH92" s="946"/>
      <c r="DI92" s="946"/>
      <c r="DJ92" s="946"/>
      <c r="DK92" s="947"/>
      <c r="DL92" s="945"/>
      <c r="DM92" s="946"/>
      <c r="DN92" s="946"/>
      <c r="DO92" s="946"/>
      <c r="DP92" s="947"/>
      <c r="DQ92" s="945"/>
      <c r="DR92" s="946"/>
      <c r="DS92" s="946"/>
      <c r="DT92" s="946"/>
      <c r="DU92" s="947"/>
      <c r="DV92" s="942"/>
      <c r="DW92" s="943"/>
      <c r="DX92" s="943"/>
      <c r="DY92" s="943"/>
      <c r="DZ92" s="944"/>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8"/>
      <c r="BT93" s="949"/>
      <c r="BU93" s="949"/>
      <c r="BV93" s="949"/>
      <c r="BW93" s="949"/>
      <c r="BX93" s="949"/>
      <c r="BY93" s="949"/>
      <c r="BZ93" s="949"/>
      <c r="CA93" s="949"/>
      <c r="CB93" s="949"/>
      <c r="CC93" s="949"/>
      <c r="CD93" s="949"/>
      <c r="CE93" s="949"/>
      <c r="CF93" s="949"/>
      <c r="CG93" s="950"/>
      <c r="CH93" s="945"/>
      <c r="CI93" s="946"/>
      <c r="CJ93" s="946"/>
      <c r="CK93" s="946"/>
      <c r="CL93" s="947"/>
      <c r="CM93" s="945"/>
      <c r="CN93" s="946"/>
      <c r="CO93" s="946"/>
      <c r="CP93" s="946"/>
      <c r="CQ93" s="947"/>
      <c r="CR93" s="945"/>
      <c r="CS93" s="946"/>
      <c r="CT93" s="946"/>
      <c r="CU93" s="946"/>
      <c r="CV93" s="947"/>
      <c r="CW93" s="945"/>
      <c r="CX93" s="946"/>
      <c r="CY93" s="946"/>
      <c r="CZ93" s="946"/>
      <c r="DA93" s="947"/>
      <c r="DB93" s="945"/>
      <c r="DC93" s="946"/>
      <c r="DD93" s="946"/>
      <c r="DE93" s="946"/>
      <c r="DF93" s="947"/>
      <c r="DG93" s="945"/>
      <c r="DH93" s="946"/>
      <c r="DI93" s="946"/>
      <c r="DJ93" s="946"/>
      <c r="DK93" s="947"/>
      <c r="DL93" s="945"/>
      <c r="DM93" s="946"/>
      <c r="DN93" s="946"/>
      <c r="DO93" s="946"/>
      <c r="DP93" s="947"/>
      <c r="DQ93" s="945"/>
      <c r="DR93" s="946"/>
      <c r="DS93" s="946"/>
      <c r="DT93" s="946"/>
      <c r="DU93" s="947"/>
      <c r="DV93" s="942"/>
      <c r="DW93" s="943"/>
      <c r="DX93" s="943"/>
      <c r="DY93" s="943"/>
      <c r="DZ93" s="944"/>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8"/>
      <c r="BT94" s="949"/>
      <c r="BU94" s="949"/>
      <c r="BV94" s="949"/>
      <c r="BW94" s="949"/>
      <c r="BX94" s="949"/>
      <c r="BY94" s="949"/>
      <c r="BZ94" s="949"/>
      <c r="CA94" s="949"/>
      <c r="CB94" s="949"/>
      <c r="CC94" s="949"/>
      <c r="CD94" s="949"/>
      <c r="CE94" s="949"/>
      <c r="CF94" s="949"/>
      <c r="CG94" s="950"/>
      <c r="CH94" s="945"/>
      <c r="CI94" s="946"/>
      <c r="CJ94" s="946"/>
      <c r="CK94" s="946"/>
      <c r="CL94" s="947"/>
      <c r="CM94" s="945"/>
      <c r="CN94" s="946"/>
      <c r="CO94" s="946"/>
      <c r="CP94" s="946"/>
      <c r="CQ94" s="947"/>
      <c r="CR94" s="945"/>
      <c r="CS94" s="946"/>
      <c r="CT94" s="946"/>
      <c r="CU94" s="946"/>
      <c r="CV94" s="947"/>
      <c r="CW94" s="945"/>
      <c r="CX94" s="946"/>
      <c r="CY94" s="946"/>
      <c r="CZ94" s="946"/>
      <c r="DA94" s="947"/>
      <c r="DB94" s="945"/>
      <c r="DC94" s="946"/>
      <c r="DD94" s="946"/>
      <c r="DE94" s="946"/>
      <c r="DF94" s="947"/>
      <c r="DG94" s="945"/>
      <c r="DH94" s="946"/>
      <c r="DI94" s="946"/>
      <c r="DJ94" s="946"/>
      <c r="DK94" s="947"/>
      <c r="DL94" s="945"/>
      <c r="DM94" s="946"/>
      <c r="DN94" s="946"/>
      <c r="DO94" s="946"/>
      <c r="DP94" s="947"/>
      <c r="DQ94" s="945"/>
      <c r="DR94" s="946"/>
      <c r="DS94" s="946"/>
      <c r="DT94" s="946"/>
      <c r="DU94" s="947"/>
      <c r="DV94" s="942"/>
      <c r="DW94" s="943"/>
      <c r="DX94" s="943"/>
      <c r="DY94" s="943"/>
      <c r="DZ94" s="944"/>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8"/>
      <c r="BT95" s="949"/>
      <c r="BU95" s="949"/>
      <c r="BV95" s="949"/>
      <c r="BW95" s="949"/>
      <c r="BX95" s="949"/>
      <c r="BY95" s="949"/>
      <c r="BZ95" s="949"/>
      <c r="CA95" s="949"/>
      <c r="CB95" s="949"/>
      <c r="CC95" s="949"/>
      <c r="CD95" s="949"/>
      <c r="CE95" s="949"/>
      <c r="CF95" s="949"/>
      <c r="CG95" s="950"/>
      <c r="CH95" s="945"/>
      <c r="CI95" s="946"/>
      <c r="CJ95" s="946"/>
      <c r="CK95" s="946"/>
      <c r="CL95" s="947"/>
      <c r="CM95" s="945"/>
      <c r="CN95" s="946"/>
      <c r="CO95" s="946"/>
      <c r="CP95" s="946"/>
      <c r="CQ95" s="947"/>
      <c r="CR95" s="945"/>
      <c r="CS95" s="946"/>
      <c r="CT95" s="946"/>
      <c r="CU95" s="946"/>
      <c r="CV95" s="947"/>
      <c r="CW95" s="945"/>
      <c r="CX95" s="946"/>
      <c r="CY95" s="946"/>
      <c r="CZ95" s="946"/>
      <c r="DA95" s="947"/>
      <c r="DB95" s="945"/>
      <c r="DC95" s="946"/>
      <c r="DD95" s="946"/>
      <c r="DE95" s="946"/>
      <c r="DF95" s="947"/>
      <c r="DG95" s="945"/>
      <c r="DH95" s="946"/>
      <c r="DI95" s="946"/>
      <c r="DJ95" s="946"/>
      <c r="DK95" s="947"/>
      <c r="DL95" s="945"/>
      <c r="DM95" s="946"/>
      <c r="DN95" s="946"/>
      <c r="DO95" s="946"/>
      <c r="DP95" s="947"/>
      <c r="DQ95" s="945"/>
      <c r="DR95" s="946"/>
      <c r="DS95" s="946"/>
      <c r="DT95" s="946"/>
      <c r="DU95" s="947"/>
      <c r="DV95" s="942"/>
      <c r="DW95" s="943"/>
      <c r="DX95" s="943"/>
      <c r="DY95" s="943"/>
      <c r="DZ95" s="944"/>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8"/>
      <c r="BT96" s="949"/>
      <c r="BU96" s="949"/>
      <c r="BV96" s="949"/>
      <c r="BW96" s="949"/>
      <c r="BX96" s="949"/>
      <c r="BY96" s="949"/>
      <c r="BZ96" s="949"/>
      <c r="CA96" s="949"/>
      <c r="CB96" s="949"/>
      <c r="CC96" s="949"/>
      <c r="CD96" s="949"/>
      <c r="CE96" s="949"/>
      <c r="CF96" s="949"/>
      <c r="CG96" s="950"/>
      <c r="CH96" s="945"/>
      <c r="CI96" s="946"/>
      <c r="CJ96" s="946"/>
      <c r="CK96" s="946"/>
      <c r="CL96" s="947"/>
      <c r="CM96" s="945"/>
      <c r="CN96" s="946"/>
      <c r="CO96" s="946"/>
      <c r="CP96" s="946"/>
      <c r="CQ96" s="947"/>
      <c r="CR96" s="945"/>
      <c r="CS96" s="946"/>
      <c r="CT96" s="946"/>
      <c r="CU96" s="946"/>
      <c r="CV96" s="947"/>
      <c r="CW96" s="945"/>
      <c r="CX96" s="946"/>
      <c r="CY96" s="946"/>
      <c r="CZ96" s="946"/>
      <c r="DA96" s="947"/>
      <c r="DB96" s="945"/>
      <c r="DC96" s="946"/>
      <c r="DD96" s="946"/>
      <c r="DE96" s="946"/>
      <c r="DF96" s="947"/>
      <c r="DG96" s="945"/>
      <c r="DH96" s="946"/>
      <c r="DI96" s="946"/>
      <c r="DJ96" s="946"/>
      <c r="DK96" s="947"/>
      <c r="DL96" s="945"/>
      <c r="DM96" s="946"/>
      <c r="DN96" s="946"/>
      <c r="DO96" s="946"/>
      <c r="DP96" s="947"/>
      <c r="DQ96" s="945"/>
      <c r="DR96" s="946"/>
      <c r="DS96" s="946"/>
      <c r="DT96" s="946"/>
      <c r="DU96" s="947"/>
      <c r="DV96" s="942"/>
      <c r="DW96" s="943"/>
      <c r="DX96" s="943"/>
      <c r="DY96" s="943"/>
      <c r="DZ96" s="944"/>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8"/>
      <c r="BT97" s="949"/>
      <c r="BU97" s="949"/>
      <c r="BV97" s="949"/>
      <c r="BW97" s="949"/>
      <c r="BX97" s="949"/>
      <c r="BY97" s="949"/>
      <c r="BZ97" s="949"/>
      <c r="CA97" s="949"/>
      <c r="CB97" s="949"/>
      <c r="CC97" s="949"/>
      <c r="CD97" s="949"/>
      <c r="CE97" s="949"/>
      <c r="CF97" s="949"/>
      <c r="CG97" s="950"/>
      <c r="CH97" s="945"/>
      <c r="CI97" s="946"/>
      <c r="CJ97" s="946"/>
      <c r="CK97" s="946"/>
      <c r="CL97" s="947"/>
      <c r="CM97" s="945"/>
      <c r="CN97" s="946"/>
      <c r="CO97" s="946"/>
      <c r="CP97" s="946"/>
      <c r="CQ97" s="947"/>
      <c r="CR97" s="945"/>
      <c r="CS97" s="946"/>
      <c r="CT97" s="946"/>
      <c r="CU97" s="946"/>
      <c r="CV97" s="947"/>
      <c r="CW97" s="945"/>
      <c r="CX97" s="946"/>
      <c r="CY97" s="946"/>
      <c r="CZ97" s="946"/>
      <c r="DA97" s="947"/>
      <c r="DB97" s="945"/>
      <c r="DC97" s="946"/>
      <c r="DD97" s="946"/>
      <c r="DE97" s="946"/>
      <c r="DF97" s="947"/>
      <c r="DG97" s="945"/>
      <c r="DH97" s="946"/>
      <c r="DI97" s="946"/>
      <c r="DJ97" s="946"/>
      <c r="DK97" s="947"/>
      <c r="DL97" s="945"/>
      <c r="DM97" s="946"/>
      <c r="DN97" s="946"/>
      <c r="DO97" s="946"/>
      <c r="DP97" s="947"/>
      <c r="DQ97" s="945"/>
      <c r="DR97" s="946"/>
      <c r="DS97" s="946"/>
      <c r="DT97" s="946"/>
      <c r="DU97" s="947"/>
      <c r="DV97" s="942"/>
      <c r="DW97" s="943"/>
      <c r="DX97" s="943"/>
      <c r="DY97" s="943"/>
      <c r="DZ97" s="944"/>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8"/>
      <c r="BT98" s="949"/>
      <c r="BU98" s="949"/>
      <c r="BV98" s="949"/>
      <c r="BW98" s="949"/>
      <c r="BX98" s="949"/>
      <c r="BY98" s="949"/>
      <c r="BZ98" s="949"/>
      <c r="CA98" s="949"/>
      <c r="CB98" s="949"/>
      <c r="CC98" s="949"/>
      <c r="CD98" s="949"/>
      <c r="CE98" s="949"/>
      <c r="CF98" s="949"/>
      <c r="CG98" s="950"/>
      <c r="CH98" s="945"/>
      <c r="CI98" s="946"/>
      <c r="CJ98" s="946"/>
      <c r="CK98" s="946"/>
      <c r="CL98" s="947"/>
      <c r="CM98" s="945"/>
      <c r="CN98" s="946"/>
      <c r="CO98" s="946"/>
      <c r="CP98" s="946"/>
      <c r="CQ98" s="947"/>
      <c r="CR98" s="945"/>
      <c r="CS98" s="946"/>
      <c r="CT98" s="946"/>
      <c r="CU98" s="946"/>
      <c r="CV98" s="947"/>
      <c r="CW98" s="945"/>
      <c r="CX98" s="946"/>
      <c r="CY98" s="946"/>
      <c r="CZ98" s="946"/>
      <c r="DA98" s="947"/>
      <c r="DB98" s="945"/>
      <c r="DC98" s="946"/>
      <c r="DD98" s="946"/>
      <c r="DE98" s="946"/>
      <c r="DF98" s="947"/>
      <c r="DG98" s="945"/>
      <c r="DH98" s="946"/>
      <c r="DI98" s="946"/>
      <c r="DJ98" s="946"/>
      <c r="DK98" s="947"/>
      <c r="DL98" s="945"/>
      <c r="DM98" s="946"/>
      <c r="DN98" s="946"/>
      <c r="DO98" s="946"/>
      <c r="DP98" s="947"/>
      <c r="DQ98" s="945"/>
      <c r="DR98" s="946"/>
      <c r="DS98" s="946"/>
      <c r="DT98" s="946"/>
      <c r="DU98" s="947"/>
      <c r="DV98" s="942"/>
      <c r="DW98" s="943"/>
      <c r="DX98" s="943"/>
      <c r="DY98" s="943"/>
      <c r="DZ98" s="944"/>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8"/>
      <c r="BT99" s="949"/>
      <c r="BU99" s="949"/>
      <c r="BV99" s="949"/>
      <c r="BW99" s="949"/>
      <c r="BX99" s="949"/>
      <c r="BY99" s="949"/>
      <c r="BZ99" s="949"/>
      <c r="CA99" s="949"/>
      <c r="CB99" s="949"/>
      <c r="CC99" s="949"/>
      <c r="CD99" s="949"/>
      <c r="CE99" s="949"/>
      <c r="CF99" s="949"/>
      <c r="CG99" s="950"/>
      <c r="CH99" s="945"/>
      <c r="CI99" s="946"/>
      <c r="CJ99" s="946"/>
      <c r="CK99" s="946"/>
      <c r="CL99" s="947"/>
      <c r="CM99" s="945"/>
      <c r="CN99" s="946"/>
      <c r="CO99" s="946"/>
      <c r="CP99" s="946"/>
      <c r="CQ99" s="947"/>
      <c r="CR99" s="945"/>
      <c r="CS99" s="946"/>
      <c r="CT99" s="946"/>
      <c r="CU99" s="946"/>
      <c r="CV99" s="947"/>
      <c r="CW99" s="945"/>
      <c r="CX99" s="946"/>
      <c r="CY99" s="946"/>
      <c r="CZ99" s="946"/>
      <c r="DA99" s="947"/>
      <c r="DB99" s="945"/>
      <c r="DC99" s="946"/>
      <c r="DD99" s="946"/>
      <c r="DE99" s="946"/>
      <c r="DF99" s="947"/>
      <c r="DG99" s="945"/>
      <c r="DH99" s="946"/>
      <c r="DI99" s="946"/>
      <c r="DJ99" s="946"/>
      <c r="DK99" s="947"/>
      <c r="DL99" s="945"/>
      <c r="DM99" s="946"/>
      <c r="DN99" s="946"/>
      <c r="DO99" s="946"/>
      <c r="DP99" s="947"/>
      <c r="DQ99" s="945"/>
      <c r="DR99" s="946"/>
      <c r="DS99" s="946"/>
      <c r="DT99" s="946"/>
      <c r="DU99" s="947"/>
      <c r="DV99" s="942"/>
      <c r="DW99" s="943"/>
      <c r="DX99" s="943"/>
      <c r="DY99" s="943"/>
      <c r="DZ99" s="944"/>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8"/>
      <c r="BT100" s="949"/>
      <c r="BU100" s="949"/>
      <c r="BV100" s="949"/>
      <c r="BW100" s="949"/>
      <c r="BX100" s="949"/>
      <c r="BY100" s="949"/>
      <c r="BZ100" s="949"/>
      <c r="CA100" s="949"/>
      <c r="CB100" s="949"/>
      <c r="CC100" s="949"/>
      <c r="CD100" s="949"/>
      <c r="CE100" s="949"/>
      <c r="CF100" s="949"/>
      <c r="CG100" s="950"/>
      <c r="CH100" s="945"/>
      <c r="CI100" s="946"/>
      <c r="CJ100" s="946"/>
      <c r="CK100" s="946"/>
      <c r="CL100" s="947"/>
      <c r="CM100" s="945"/>
      <c r="CN100" s="946"/>
      <c r="CO100" s="946"/>
      <c r="CP100" s="946"/>
      <c r="CQ100" s="947"/>
      <c r="CR100" s="945"/>
      <c r="CS100" s="946"/>
      <c r="CT100" s="946"/>
      <c r="CU100" s="946"/>
      <c r="CV100" s="947"/>
      <c r="CW100" s="945"/>
      <c r="CX100" s="946"/>
      <c r="CY100" s="946"/>
      <c r="CZ100" s="946"/>
      <c r="DA100" s="947"/>
      <c r="DB100" s="945"/>
      <c r="DC100" s="946"/>
      <c r="DD100" s="946"/>
      <c r="DE100" s="946"/>
      <c r="DF100" s="947"/>
      <c r="DG100" s="945"/>
      <c r="DH100" s="946"/>
      <c r="DI100" s="946"/>
      <c r="DJ100" s="946"/>
      <c r="DK100" s="947"/>
      <c r="DL100" s="945"/>
      <c r="DM100" s="946"/>
      <c r="DN100" s="946"/>
      <c r="DO100" s="946"/>
      <c r="DP100" s="947"/>
      <c r="DQ100" s="945"/>
      <c r="DR100" s="946"/>
      <c r="DS100" s="946"/>
      <c r="DT100" s="946"/>
      <c r="DU100" s="947"/>
      <c r="DV100" s="942"/>
      <c r="DW100" s="943"/>
      <c r="DX100" s="943"/>
      <c r="DY100" s="943"/>
      <c r="DZ100" s="944"/>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8"/>
      <c r="BT101" s="949"/>
      <c r="BU101" s="949"/>
      <c r="BV101" s="949"/>
      <c r="BW101" s="949"/>
      <c r="BX101" s="949"/>
      <c r="BY101" s="949"/>
      <c r="BZ101" s="949"/>
      <c r="CA101" s="949"/>
      <c r="CB101" s="949"/>
      <c r="CC101" s="949"/>
      <c r="CD101" s="949"/>
      <c r="CE101" s="949"/>
      <c r="CF101" s="949"/>
      <c r="CG101" s="950"/>
      <c r="CH101" s="945"/>
      <c r="CI101" s="946"/>
      <c r="CJ101" s="946"/>
      <c r="CK101" s="946"/>
      <c r="CL101" s="947"/>
      <c r="CM101" s="945"/>
      <c r="CN101" s="946"/>
      <c r="CO101" s="946"/>
      <c r="CP101" s="946"/>
      <c r="CQ101" s="947"/>
      <c r="CR101" s="945"/>
      <c r="CS101" s="946"/>
      <c r="CT101" s="946"/>
      <c r="CU101" s="946"/>
      <c r="CV101" s="947"/>
      <c r="CW101" s="945"/>
      <c r="CX101" s="946"/>
      <c r="CY101" s="946"/>
      <c r="CZ101" s="946"/>
      <c r="DA101" s="947"/>
      <c r="DB101" s="945"/>
      <c r="DC101" s="946"/>
      <c r="DD101" s="946"/>
      <c r="DE101" s="946"/>
      <c r="DF101" s="947"/>
      <c r="DG101" s="945"/>
      <c r="DH101" s="946"/>
      <c r="DI101" s="946"/>
      <c r="DJ101" s="946"/>
      <c r="DK101" s="947"/>
      <c r="DL101" s="945"/>
      <c r="DM101" s="946"/>
      <c r="DN101" s="946"/>
      <c r="DO101" s="946"/>
      <c r="DP101" s="947"/>
      <c r="DQ101" s="945"/>
      <c r="DR101" s="946"/>
      <c r="DS101" s="946"/>
      <c r="DT101" s="946"/>
      <c r="DU101" s="947"/>
      <c r="DV101" s="942"/>
      <c r="DW101" s="943"/>
      <c r="DX101" s="943"/>
      <c r="DY101" s="943"/>
      <c r="DZ101" s="944"/>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73" t="s">
        <v>412</v>
      </c>
      <c r="BS102" s="874"/>
      <c r="BT102" s="874"/>
      <c r="BU102" s="874"/>
      <c r="BV102" s="874"/>
      <c r="BW102" s="874"/>
      <c r="BX102" s="874"/>
      <c r="BY102" s="874"/>
      <c r="BZ102" s="874"/>
      <c r="CA102" s="874"/>
      <c r="CB102" s="874"/>
      <c r="CC102" s="874"/>
      <c r="CD102" s="874"/>
      <c r="CE102" s="874"/>
      <c r="CF102" s="874"/>
      <c r="CG102" s="875"/>
      <c r="CH102" s="976"/>
      <c r="CI102" s="977"/>
      <c r="CJ102" s="977"/>
      <c r="CK102" s="977"/>
      <c r="CL102" s="978"/>
      <c r="CM102" s="976"/>
      <c r="CN102" s="977"/>
      <c r="CO102" s="977"/>
      <c r="CP102" s="977"/>
      <c r="CQ102" s="978"/>
      <c r="CR102" s="979">
        <v>30</v>
      </c>
      <c r="CS102" s="935"/>
      <c r="CT102" s="935"/>
      <c r="CU102" s="935"/>
      <c r="CV102" s="980"/>
      <c r="CW102" s="979">
        <v>8</v>
      </c>
      <c r="CX102" s="935"/>
      <c r="CY102" s="935"/>
      <c r="CZ102" s="935"/>
      <c r="DA102" s="980"/>
      <c r="DB102" s="979"/>
      <c r="DC102" s="935"/>
      <c r="DD102" s="935"/>
      <c r="DE102" s="935"/>
      <c r="DF102" s="980"/>
      <c r="DG102" s="979"/>
      <c r="DH102" s="935"/>
      <c r="DI102" s="935"/>
      <c r="DJ102" s="935"/>
      <c r="DK102" s="980"/>
      <c r="DL102" s="979"/>
      <c r="DM102" s="935"/>
      <c r="DN102" s="935"/>
      <c r="DO102" s="935"/>
      <c r="DP102" s="980"/>
      <c r="DQ102" s="979"/>
      <c r="DR102" s="935"/>
      <c r="DS102" s="935"/>
      <c r="DT102" s="935"/>
      <c r="DU102" s="980"/>
      <c r="DV102" s="1003"/>
      <c r="DW102" s="1004"/>
      <c r="DX102" s="1004"/>
      <c r="DY102" s="1004"/>
      <c r="DZ102" s="1005"/>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6" t="s">
        <v>413</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7" t="s">
        <v>414</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8" t="s">
        <v>417</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418</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6" customFormat="1" ht="26.25" customHeight="1" x14ac:dyDescent="0.2">
      <c r="A109" s="1001" t="s">
        <v>419</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420</v>
      </c>
      <c r="AB109" s="982"/>
      <c r="AC109" s="982"/>
      <c r="AD109" s="982"/>
      <c r="AE109" s="983"/>
      <c r="AF109" s="981" t="s">
        <v>304</v>
      </c>
      <c r="AG109" s="982"/>
      <c r="AH109" s="982"/>
      <c r="AI109" s="982"/>
      <c r="AJ109" s="983"/>
      <c r="AK109" s="981" t="s">
        <v>303</v>
      </c>
      <c r="AL109" s="982"/>
      <c r="AM109" s="982"/>
      <c r="AN109" s="982"/>
      <c r="AO109" s="983"/>
      <c r="AP109" s="981" t="s">
        <v>421</v>
      </c>
      <c r="AQ109" s="982"/>
      <c r="AR109" s="982"/>
      <c r="AS109" s="982"/>
      <c r="AT109" s="984"/>
      <c r="AU109" s="1001" t="s">
        <v>419</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420</v>
      </c>
      <c r="BR109" s="982"/>
      <c r="BS109" s="982"/>
      <c r="BT109" s="982"/>
      <c r="BU109" s="983"/>
      <c r="BV109" s="981" t="s">
        <v>304</v>
      </c>
      <c r="BW109" s="982"/>
      <c r="BX109" s="982"/>
      <c r="BY109" s="982"/>
      <c r="BZ109" s="983"/>
      <c r="CA109" s="981" t="s">
        <v>303</v>
      </c>
      <c r="CB109" s="982"/>
      <c r="CC109" s="982"/>
      <c r="CD109" s="982"/>
      <c r="CE109" s="983"/>
      <c r="CF109" s="1002" t="s">
        <v>421</v>
      </c>
      <c r="CG109" s="1002"/>
      <c r="CH109" s="1002"/>
      <c r="CI109" s="1002"/>
      <c r="CJ109" s="1002"/>
      <c r="CK109" s="981" t="s">
        <v>422</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420</v>
      </c>
      <c r="DH109" s="982"/>
      <c r="DI109" s="982"/>
      <c r="DJ109" s="982"/>
      <c r="DK109" s="983"/>
      <c r="DL109" s="981" t="s">
        <v>304</v>
      </c>
      <c r="DM109" s="982"/>
      <c r="DN109" s="982"/>
      <c r="DO109" s="982"/>
      <c r="DP109" s="983"/>
      <c r="DQ109" s="981" t="s">
        <v>303</v>
      </c>
      <c r="DR109" s="982"/>
      <c r="DS109" s="982"/>
      <c r="DT109" s="982"/>
      <c r="DU109" s="983"/>
      <c r="DV109" s="981" t="s">
        <v>421</v>
      </c>
      <c r="DW109" s="982"/>
      <c r="DX109" s="982"/>
      <c r="DY109" s="982"/>
      <c r="DZ109" s="984"/>
    </row>
    <row r="110" spans="1:131" s="246" customFormat="1" ht="26.25" customHeight="1" x14ac:dyDescent="0.2">
      <c r="A110" s="985" t="s">
        <v>423</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8264940</v>
      </c>
      <c r="AB110" s="989"/>
      <c r="AC110" s="989"/>
      <c r="AD110" s="989"/>
      <c r="AE110" s="990"/>
      <c r="AF110" s="991">
        <v>8538541</v>
      </c>
      <c r="AG110" s="989"/>
      <c r="AH110" s="989"/>
      <c r="AI110" s="989"/>
      <c r="AJ110" s="990"/>
      <c r="AK110" s="991">
        <v>8354090</v>
      </c>
      <c r="AL110" s="989"/>
      <c r="AM110" s="989"/>
      <c r="AN110" s="989"/>
      <c r="AO110" s="990"/>
      <c r="AP110" s="992">
        <v>23.9</v>
      </c>
      <c r="AQ110" s="993"/>
      <c r="AR110" s="993"/>
      <c r="AS110" s="993"/>
      <c r="AT110" s="994"/>
      <c r="AU110" s="995" t="s">
        <v>73</v>
      </c>
      <c r="AV110" s="996"/>
      <c r="AW110" s="996"/>
      <c r="AX110" s="996"/>
      <c r="AY110" s="996"/>
      <c r="AZ110" s="1037" t="s">
        <v>424</v>
      </c>
      <c r="BA110" s="986"/>
      <c r="BB110" s="986"/>
      <c r="BC110" s="986"/>
      <c r="BD110" s="986"/>
      <c r="BE110" s="986"/>
      <c r="BF110" s="986"/>
      <c r="BG110" s="986"/>
      <c r="BH110" s="986"/>
      <c r="BI110" s="986"/>
      <c r="BJ110" s="986"/>
      <c r="BK110" s="986"/>
      <c r="BL110" s="986"/>
      <c r="BM110" s="986"/>
      <c r="BN110" s="986"/>
      <c r="BO110" s="986"/>
      <c r="BP110" s="987"/>
      <c r="BQ110" s="1023">
        <v>88522940</v>
      </c>
      <c r="BR110" s="1024"/>
      <c r="BS110" s="1024"/>
      <c r="BT110" s="1024"/>
      <c r="BU110" s="1024"/>
      <c r="BV110" s="1024">
        <v>89577409</v>
      </c>
      <c r="BW110" s="1024"/>
      <c r="BX110" s="1024"/>
      <c r="BY110" s="1024"/>
      <c r="BZ110" s="1024"/>
      <c r="CA110" s="1024">
        <v>87977815</v>
      </c>
      <c r="CB110" s="1024"/>
      <c r="CC110" s="1024"/>
      <c r="CD110" s="1024"/>
      <c r="CE110" s="1024"/>
      <c r="CF110" s="1038">
        <v>252.2</v>
      </c>
      <c r="CG110" s="1039"/>
      <c r="CH110" s="1039"/>
      <c r="CI110" s="1039"/>
      <c r="CJ110" s="1039"/>
      <c r="CK110" s="1040" t="s">
        <v>425</v>
      </c>
      <c r="CL110" s="1041"/>
      <c r="CM110" s="1020" t="s">
        <v>426</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232</v>
      </c>
      <c r="DH110" s="1024"/>
      <c r="DI110" s="1024"/>
      <c r="DJ110" s="1024"/>
      <c r="DK110" s="1024"/>
      <c r="DL110" s="1024" t="s">
        <v>232</v>
      </c>
      <c r="DM110" s="1024"/>
      <c r="DN110" s="1024"/>
      <c r="DO110" s="1024"/>
      <c r="DP110" s="1024"/>
      <c r="DQ110" s="1024" t="s">
        <v>232</v>
      </c>
      <c r="DR110" s="1024"/>
      <c r="DS110" s="1024"/>
      <c r="DT110" s="1024"/>
      <c r="DU110" s="1024"/>
      <c r="DV110" s="1025" t="s">
        <v>232</v>
      </c>
      <c r="DW110" s="1025"/>
      <c r="DX110" s="1025"/>
      <c r="DY110" s="1025"/>
      <c r="DZ110" s="1026"/>
    </row>
    <row r="111" spans="1:131" s="246" customFormat="1" ht="26.25" customHeight="1" x14ac:dyDescent="0.2">
      <c r="A111" s="1027" t="s">
        <v>427</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232</v>
      </c>
      <c r="AB111" s="1031"/>
      <c r="AC111" s="1031"/>
      <c r="AD111" s="1031"/>
      <c r="AE111" s="1032"/>
      <c r="AF111" s="1033" t="s">
        <v>232</v>
      </c>
      <c r="AG111" s="1031"/>
      <c r="AH111" s="1031"/>
      <c r="AI111" s="1031"/>
      <c r="AJ111" s="1032"/>
      <c r="AK111" s="1033" t="s">
        <v>232</v>
      </c>
      <c r="AL111" s="1031"/>
      <c r="AM111" s="1031"/>
      <c r="AN111" s="1031"/>
      <c r="AO111" s="1032"/>
      <c r="AP111" s="1034" t="s">
        <v>232</v>
      </c>
      <c r="AQ111" s="1035"/>
      <c r="AR111" s="1035"/>
      <c r="AS111" s="1035"/>
      <c r="AT111" s="1036"/>
      <c r="AU111" s="997"/>
      <c r="AV111" s="998"/>
      <c r="AW111" s="998"/>
      <c r="AX111" s="998"/>
      <c r="AY111" s="998"/>
      <c r="AZ111" s="1046" t="s">
        <v>428</v>
      </c>
      <c r="BA111" s="1047"/>
      <c r="BB111" s="1047"/>
      <c r="BC111" s="1047"/>
      <c r="BD111" s="1047"/>
      <c r="BE111" s="1047"/>
      <c r="BF111" s="1047"/>
      <c r="BG111" s="1047"/>
      <c r="BH111" s="1047"/>
      <c r="BI111" s="1047"/>
      <c r="BJ111" s="1047"/>
      <c r="BK111" s="1047"/>
      <c r="BL111" s="1047"/>
      <c r="BM111" s="1047"/>
      <c r="BN111" s="1047"/>
      <c r="BO111" s="1047"/>
      <c r="BP111" s="1048"/>
      <c r="BQ111" s="1016">
        <v>3950</v>
      </c>
      <c r="BR111" s="1017"/>
      <c r="BS111" s="1017"/>
      <c r="BT111" s="1017"/>
      <c r="BU111" s="1017"/>
      <c r="BV111" s="1017" t="s">
        <v>232</v>
      </c>
      <c r="BW111" s="1017"/>
      <c r="BX111" s="1017"/>
      <c r="BY111" s="1017"/>
      <c r="BZ111" s="1017"/>
      <c r="CA111" s="1017" t="s">
        <v>232</v>
      </c>
      <c r="CB111" s="1017"/>
      <c r="CC111" s="1017"/>
      <c r="CD111" s="1017"/>
      <c r="CE111" s="1017"/>
      <c r="CF111" s="1011" t="s">
        <v>232</v>
      </c>
      <c r="CG111" s="1012"/>
      <c r="CH111" s="1012"/>
      <c r="CI111" s="1012"/>
      <c r="CJ111" s="1012"/>
      <c r="CK111" s="1042"/>
      <c r="CL111" s="1043"/>
      <c r="CM111" s="1013" t="s">
        <v>429</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232</v>
      </c>
      <c r="DH111" s="1017"/>
      <c r="DI111" s="1017"/>
      <c r="DJ111" s="1017"/>
      <c r="DK111" s="1017"/>
      <c r="DL111" s="1017" t="s">
        <v>232</v>
      </c>
      <c r="DM111" s="1017"/>
      <c r="DN111" s="1017"/>
      <c r="DO111" s="1017"/>
      <c r="DP111" s="1017"/>
      <c r="DQ111" s="1017" t="s">
        <v>232</v>
      </c>
      <c r="DR111" s="1017"/>
      <c r="DS111" s="1017"/>
      <c r="DT111" s="1017"/>
      <c r="DU111" s="1017"/>
      <c r="DV111" s="1018" t="s">
        <v>232</v>
      </c>
      <c r="DW111" s="1018"/>
      <c r="DX111" s="1018"/>
      <c r="DY111" s="1018"/>
      <c r="DZ111" s="1019"/>
    </row>
    <row r="112" spans="1:131" s="246" customFormat="1" ht="26.25" customHeight="1" x14ac:dyDescent="0.2">
      <c r="A112" s="1049" t="s">
        <v>430</v>
      </c>
      <c r="B112" s="1050"/>
      <c r="C112" s="1047" t="s">
        <v>431</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232</v>
      </c>
      <c r="AB112" s="1056"/>
      <c r="AC112" s="1056"/>
      <c r="AD112" s="1056"/>
      <c r="AE112" s="1057"/>
      <c r="AF112" s="1058" t="s">
        <v>232</v>
      </c>
      <c r="AG112" s="1056"/>
      <c r="AH112" s="1056"/>
      <c r="AI112" s="1056"/>
      <c r="AJ112" s="1057"/>
      <c r="AK112" s="1058" t="s">
        <v>232</v>
      </c>
      <c r="AL112" s="1056"/>
      <c r="AM112" s="1056"/>
      <c r="AN112" s="1056"/>
      <c r="AO112" s="1057"/>
      <c r="AP112" s="1059" t="s">
        <v>232</v>
      </c>
      <c r="AQ112" s="1060"/>
      <c r="AR112" s="1060"/>
      <c r="AS112" s="1060"/>
      <c r="AT112" s="1061"/>
      <c r="AU112" s="997"/>
      <c r="AV112" s="998"/>
      <c r="AW112" s="998"/>
      <c r="AX112" s="998"/>
      <c r="AY112" s="998"/>
      <c r="AZ112" s="1046" t="s">
        <v>432</v>
      </c>
      <c r="BA112" s="1047"/>
      <c r="BB112" s="1047"/>
      <c r="BC112" s="1047"/>
      <c r="BD112" s="1047"/>
      <c r="BE112" s="1047"/>
      <c r="BF112" s="1047"/>
      <c r="BG112" s="1047"/>
      <c r="BH112" s="1047"/>
      <c r="BI112" s="1047"/>
      <c r="BJ112" s="1047"/>
      <c r="BK112" s="1047"/>
      <c r="BL112" s="1047"/>
      <c r="BM112" s="1047"/>
      <c r="BN112" s="1047"/>
      <c r="BO112" s="1047"/>
      <c r="BP112" s="1048"/>
      <c r="BQ112" s="1016">
        <v>21610446</v>
      </c>
      <c r="BR112" s="1017"/>
      <c r="BS112" s="1017"/>
      <c r="BT112" s="1017"/>
      <c r="BU112" s="1017"/>
      <c r="BV112" s="1017">
        <v>20986997</v>
      </c>
      <c r="BW112" s="1017"/>
      <c r="BX112" s="1017"/>
      <c r="BY112" s="1017"/>
      <c r="BZ112" s="1017"/>
      <c r="CA112" s="1017">
        <v>19460688</v>
      </c>
      <c r="CB112" s="1017"/>
      <c r="CC112" s="1017"/>
      <c r="CD112" s="1017"/>
      <c r="CE112" s="1017"/>
      <c r="CF112" s="1011">
        <v>55.8</v>
      </c>
      <c r="CG112" s="1012"/>
      <c r="CH112" s="1012"/>
      <c r="CI112" s="1012"/>
      <c r="CJ112" s="1012"/>
      <c r="CK112" s="1042"/>
      <c r="CL112" s="1043"/>
      <c r="CM112" s="1013" t="s">
        <v>433</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232</v>
      </c>
      <c r="DH112" s="1017"/>
      <c r="DI112" s="1017"/>
      <c r="DJ112" s="1017"/>
      <c r="DK112" s="1017"/>
      <c r="DL112" s="1017" t="s">
        <v>232</v>
      </c>
      <c r="DM112" s="1017"/>
      <c r="DN112" s="1017"/>
      <c r="DO112" s="1017"/>
      <c r="DP112" s="1017"/>
      <c r="DQ112" s="1017" t="s">
        <v>232</v>
      </c>
      <c r="DR112" s="1017"/>
      <c r="DS112" s="1017"/>
      <c r="DT112" s="1017"/>
      <c r="DU112" s="1017"/>
      <c r="DV112" s="1018" t="s">
        <v>232</v>
      </c>
      <c r="DW112" s="1018"/>
      <c r="DX112" s="1018"/>
      <c r="DY112" s="1018"/>
      <c r="DZ112" s="1019"/>
    </row>
    <row r="113" spans="1:130" s="246" customFormat="1" ht="26.25" customHeight="1" x14ac:dyDescent="0.2">
      <c r="A113" s="1051"/>
      <c r="B113" s="1052"/>
      <c r="C113" s="1047" t="s">
        <v>434</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1813497</v>
      </c>
      <c r="AB113" s="1031"/>
      <c r="AC113" s="1031"/>
      <c r="AD113" s="1031"/>
      <c r="AE113" s="1032"/>
      <c r="AF113" s="1033">
        <v>1768579</v>
      </c>
      <c r="AG113" s="1031"/>
      <c r="AH113" s="1031"/>
      <c r="AI113" s="1031"/>
      <c r="AJ113" s="1032"/>
      <c r="AK113" s="1033">
        <v>1615797</v>
      </c>
      <c r="AL113" s="1031"/>
      <c r="AM113" s="1031"/>
      <c r="AN113" s="1031"/>
      <c r="AO113" s="1032"/>
      <c r="AP113" s="1034">
        <v>4.5999999999999996</v>
      </c>
      <c r="AQ113" s="1035"/>
      <c r="AR113" s="1035"/>
      <c r="AS113" s="1035"/>
      <c r="AT113" s="1036"/>
      <c r="AU113" s="997"/>
      <c r="AV113" s="998"/>
      <c r="AW113" s="998"/>
      <c r="AX113" s="998"/>
      <c r="AY113" s="998"/>
      <c r="AZ113" s="1046" t="s">
        <v>435</v>
      </c>
      <c r="BA113" s="1047"/>
      <c r="BB113" s="1047"/>
      <c r="BC113" s="1047"/>
      <c r="BD113" s="1047"/>
      <c r="BE113" s="1047"/>
      <c r="BF113" s="1047"/>
      <c r="BG113" s="1047"/>
      <c r="BH113" s="1047"/>
      <c r="BI113" s="1047"/>
      <c r="BJ113" s="1047"/>
      <c r="BK113" s="1047"/>
      <c r="BL113" s="1047"/>
      <c r="BM113" s="1047"/>
      <c r="BN113" s="1047"/>
      <c r="BO113" s="1047"/>
      <c r="BP113" s="1048"/>
      <c r="BQ113" s="1016">
        <v>1822045</v>
      </c>
      <c r="BR113" s="1017"/>
      <c r="BS113" s="1017"/>
      <c r="BT113" s="1017"/>
      <c r="BU113" s="1017"/>
      <c r="BV113" s="1017">
        <v>1395182</v>
      </c>
      <c r="BW113" s="1017"/>
      <c r="BX113" s="1017"/>
      <c r="BY113" s="1017"/>
      <c r="BZ113" s="1017"/>
      <c r="CA113" s="1017">
        <v>1402138</v>
      </c>
      <c r="CB113" s="1017"/>
      <c r="CC113" s="1017"/>
      <c r="CD113" s="1017"/>
      <c r="CE113" s="1017"/>
      <c r="CF113" s="1011">
        <v>4</v>
      </c>
      <c r="CG113" s="1012"/>
      <c r="CH113" s="1012"/>
      <c r="CI113" s="1012"/>
      <c r="CJ113" s="1012"/>
      <c r="CK113" s="1042"/>
      <c r="CL113" s="1043"/>
      <c r="CM113" s="1013" t="s">
        <v>436</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232</v>
      </c>
      <c r="DH113" s="1056"/>
      <c r="DI113" s="1056"/>
      <c r="DJ113" s="1056"/>
      <c r="DK113" s="1057"/>
      <c r="DL113" s="1058" t="s">
        <v>232</v>
      </c>
      <c r="DM113" s="1056"/>
      <c r="DN113" s="1056"/>
      <c r="DO113" s="1056"/>
      <c r="DP113" s="1057"/>
      <c r="DQ113" s="1058" t="s">
        <v>232</v>
      </c>
      <c r="DR113" s="1056"/>
      <c r="DS113" s="1056"/>
      <c r="DT113" s="1056"/>
      <c r="DU113" s="1057"/>
      <c r="DV113" s="1059" t="s">
        <v>232</v>
      </c>
      <c r="DW113" s="1060"/>
      <c r="DX113" s="1060"/>
      <c r="DY113" s="1060"/>
      <c r="DZ113" s="1061"/>
    </row>
    <row r="114" spans="1:130" s="246" customFormat="1" ht="26.25" customHeight="1" x14ac:dyDescent="0.2">
      <c r="A114" s="1051"/>
      <c r="B114" s="1052"/>
      <c r="C114" s="1047" t="s">
        <v>437</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1107529</v>
      </c>
      <c r="AB114" s="1056"/>
      <c r="AC114" s="1056"/>
      <c r="AD114" s="1056"/>
      <c r="AE114" s="1057"/>
      <c r="AF114" s="1058">
        <v>678781</v>
      </c>
      <c r="AG114" s="1056"/>
      <c r="AH114" s="1056"/>
      <c r="AI114" s="1056"/>
      <c r="AJ114" s="1057"/>
      <c r="AK114" s="1058">
        <v>353962</v>
      </c>
      <c r="AL114" s="1056"/>
      <c r="AM114" s="1056"/>
      <c r="AN114" s="1056"/>
      <c r="AO114" s="1057"/>
      <c r="AP114" s="1059">
        <v>1</v>
      </c>
      <c r="AQ114" s="1060"/>
      <c r="AR114" s="1060"/>
      <c r="AS114" s="1060"/>
      <c r="AT114" s="1061"/>
      <c r="AU114" s="997"/>
      <c r="AV114" s="998"/>
      <c r="AW114" s="998"/>
      <c r="AX114" s="998"/>
      <c r="AY114" s="998"/>
      <c r="AZ114" s="1046" t="s">
        <v>438</v>
      </c>
      <c r="BA114" s="1047"/>
      <c r="BB114" s="1047"/>
      <c r="BC114" s="1047"/>
      <c r="BD114" s="1047"/>
      <c r="BE114" s="1047"/>
      <c r="BF114" s="1047"/>
      <c r="BG114" s="1047"/>
      <c r="BH114" s="1047"/>
      <c r="BI114" s="1047"/>
      <c r="BJ114" s="1047"/>
      <c r="BK114" s="1047"/>
      <c r="BL114" s="1047"/>
      <c r="BM114" s="1047"/>
      <c r="BN114" s="1047"/>
      <c r="BO114" s="1047"/>
      <c r="BP114" s="1048"/>
      <c r="BQ114" s="1016">
        <v>8315712</v>
      </c>
      <c r="BR114" s="1017"/>
      <c r="BS114" s="1017"/>
      <c r="BT114" s="1017"/>
      <c r="BU114" s="1017"/>
      <c r="BV114" s="1017">
        <v>7754419</v>
      </c>
      <c r="BW114" s="1017"/>
      <c r="BX114" s="1017"/>
      <c r="BY114" s="1017"/>
      <c r="BZ114" s="1017"/>
      <c r="CA114" s="1017">
        <v>7062442</v>
      </c>
      <c r="CB114" s="1017"/>
      <c r="CC114" s="1017"/>
      <c r="CD114" s="1017"/>
      <c r="CE114" s="1017"/>
      <c r="CF114" s="1011">
        <v>20.2</v>
      </c>
      <c r="CG114" s="1012"/>
      <c r="CH114" s="1012"/>
      <c r="CI114" s="1012"/>
      <c r="CJ114" s="1012"/>
      <c r="CK114" s="1042"/>
      <c r="CL114" s="1043"/>
      <c r="CM114" s="1013" t="s">
        <v>439</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232</v>
      </c>
      <c r="DH114" s="1056"/>
      <c r="DI114" s="1056"/>
      <c r="DJ114" s="1056"/>
      <c r="DK114" s="1057"/>
      <c r="DL114" s="1058" t="s">
        <v>232</v>
      </c>
      <c r="DM114" s="1056"/>
      <c r="DN114" s="1056"/>
      <c r="DO114" s="1056"/>
      <c r="DP114" s="1057"/>
      <c r="DQ114" s="1058" t="s">
        <v>232</v>
      </c>
      <c r="DR114" s="1056"/>
      <c r="DS114" s="1056"/>
      <c r="DT114" s="1056"/>
      <c r="DU114" s="1057"/>
      <c r="DV114" s="1059" t="s">
        <v>232</v>
      </c>
      <c r="DW114" s="1060"/>
      <c r="DX114" s="1060"/>
      <c r="DY114" s="1060"/>
      <c r="DZ114" s="1061"/>
    </row>
    <row r="115" spans="1:130" s="246" customFormat="1" ht="26.25" customHeight="1" x14ac:dyDescent="0.2">
      <c r="A115" s="1051"/>
      <c r="B115" s="1052"/>
      <c r="C115" s="1047" t="s">
        <v>440</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v>50516</v>
      </c>
      <c r="AB115" s="1031"/>
      <c r="AC115" s="1031"/>
      <c r="AD115" s="1031"/>
      <c r="AE115" s="1032"/>
      <c r="AF115" s="1033">
        <v>25023</v>
      </c>
      <c r="AG115" s="1031"/>
      <c r="AH115" s="1031"/>
      <c r="AI115" s="1031"/>
      <c r="AJ115" s="1032"/>
      <c r="AK115" s="1033">
        <v>9734</v>
      </c>
      <c r="AL115" s="1031"/>
      <c r="AM115" s="1031"/>
      <c r="AN115" s="1031"/>
      <c r="AO115" s="1032"/>
      <c r="AP115" s="1034">
        <v>0</v>
      </c>
      <c r="AQ115" s="1035"/>
      <c r="AR115" s="1035"/>
      <c r="AS115" s="1035"/>
      <c r="AT115" s="1036"/>
      <c r="AU115" s="997"/>
      <c r="AV115" s="998"/>
      <c r="AW115" s="998"/>
      <c r="AX115" s="998"/>
      <c r="AY115" s="998"/>
      <c r="AZ115" s="1046" t="s">
        <v>441</v>
      </c>
      <c r="BA115" s="1047"/>
      <c r="BB115" s="1047"/>
      <c r="BC115" s="1047"/>
      <c r="BD115" s="1047"/>
      <c r="BE115" s="1047"/>
      <c r="BF115" s="1047"/>
      <c r="BG115" s="1047"/>
      <c r="BH115" s="1047"/>
      <c r="BI115" s="1047"/>
      <c r="BJ115" s="1047"/>
      <c r="BK115" s="1047"/>
      <c r="BL115" s="1047"/>
      <c r="BM115" s="1047"/>
      <c r="BN115" s="1047"/>
      <c r="BO115" s="1047"/>
      <c r="BP115" s="1048"/>
      <c r="BQ115" s="1016" t="s">
        <v>232</v>
      </c>
      <c r="BR115" s="1017"/>
      <c r="BS115" s="1017"/>
      <c r="BT115" s="1017"/>
      <c r="BU115" s="1017"/>
      <c r="BV115" s="1017" t="s">
        <v>232</v>
      </c>
      <c r="BW115" s="1017"/>
      <c r="BX115" s="1017"/>
      <c r="BY115" s="1017"/>
      <c r="BZ115" s="1017"/>
      <c r="CA115" s="1017" t="s">
        <v>232</v>
      </c>
      <c r="CB115" s="1017"/>
      <c r="CC115" s="1017"/>
      <c r="CD115" s="1017"/>
      <c r="CE115" s="1017"/>
      <c r="CF115" s="1011" t="s">
        <v>232</v>
      </c>
      <c r="CG115" s="1012"/>
      <c r="CH115" s="1012"/>
      <c r="CI115" s="1012"/>
      <c r="CJ115" s="1012"/>
      <c r="CK115" s="1042"/>
      <c r="CL115" s="1043"/>
      <c r="CM115" s="1046" t="s">
        <v>442</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232</v>
      </c>
      <c r="DH115" s="1056"/>
      <c r="DI115" s="1056"/>
      <c r="DJ115" s="1056"/>
      <c r="DK115" s="1057"/>
      <c r="DL115" s="1058" t="s">
        <v>232</v>
      </c>
      <c r="DM115" s="1056"/>
      <c r="DN115" s="1056"/>
      <c r="DO115" s="1056"/>
      <c r="DP115" s="1057"/>
      <c r="DQ115" s="1058" t="s">
        <v>232</v>
      </c>
      <c r="DR115" s="1056"/>
      <c r="DS115" s="1056"/>
      <c r="DT115" s="1056"/>
      <c r="DU115" s="1057"/>
      <c r="DV115" s="1059" t="s">
        <v>232</v>
      </c>
      <c r="DW115" s="1060"/>
      <c r="DX115" s="1060"/>
      <c r="DY115" s="1060"/>
      <c r="DZ115" s="1061"/>
    </row>
    <row r="116" spans="1:130" s="246" customFormat="1" ht="26.25" customHeight="1" x14ac:dyDescent="0.2">
      <c r="A116" s="1053"/>
      <c r="B116" s="1054"/>
      <c r="C116" s="1062" t="s">
        <v>443</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v>565</v>
      </c>
      <c r="AB116" s="1056"/>
      <c r="AC116" s="1056"/>
      <c r="AD116" s="1056"/>
      <c r="AE116" s="1057"/>
      <c r="AF116" s="1058">
        <v>364</v>
      </c>
      <c r="AG116" s="1056"/>
      <c r="AH116" s="1056"/>
      <c r="AI116" s="1056"/>
      <c r="AJ116" s="1057"/>
      <c r="AK116" s="1058">
        <v>1</v>
      </c>
      <c r="AL116" s="1056"/>
      <c r="AM116" s="1056"/>
      <c r="AN116" s="1056"/>
      <c r="AO116" s="1057"/>
      <c r="AP116" s="1059">
        <v>0</v>
      </c>
      <c r="AQ116" s="1060"/>
      <c r="AR116" s="1060"/>
      <c r="AS116" s="1060"/>
      <c r="AT116" s="1061"/>
      <c r="AU116" s="997"/>
      <c r="AV116" s="998"/>
      <c r="AW116" s="998"/>
      <c r="AX116" s="998"/>
      <c r="AY116" s="998"/>
      <c r="AZ116" s="1064" t="s">
        <v>444</v>
      </c>
      <c r="BA116" s="1065"/>
      <c r="BB116" s="1065"/>
      <c r="BC116" s="1065"/>
      <c r="BD116" s="1065"/>
      <c r="BE116" s="1065"/>
      <c r="BF116" s="1065"/>
      <c r="BG116" s="1065"/>
      <c r="BH116" s="1065"/>
      <c r="BI116" s="1065"/>
      <c r="BJ116" s="1065"/>
      <c r="BK116" s="1065"/>
      <c r="BL116" s="1065"/>
      <c r="BM116" s="1065"/>
      <c r="BN116" s="1065"/>
      <c r="BO116" s="1065"/>
      <c r="BP116" s="1066"/>
      <c r="BQ116" s="1016" t="s">
        <v>232</v>
      </c>
      <c r="BR116" s="1017"/>
      <c r="BS116" s="1017"/>
      <c r="BT116" s="1017"/>
      <c r="BU116" s="1017"/>
      <c r="BV116" s="1017" t="s">
        <v>232</v>
      </c>
      <c r="BW116" s="1017"/>
      <c r="BX116" s="1017"/>
      <c r="BY116" s="1017"/>
      <c r="BZ116" s="1017"/>
      <c r="CA116" s="1017" t="s">
        <v>232</v>
      </c>
      <c r="CB116" s="1017"/>
      <c r="CC116" s="1017"/>
      <c r="CD116" s="1017"/>
      <c r="CE116" s="1017"/>
      <c r="CF116" s="1011" t="s">
        <v>232</v>
      </c>
      <c r="CG116" s="1012"/>
      <c r="CH116" s="1012"/>
      <c r="CI116" s="1012"/>
      <c r="CJ116" s="1012"/>
      <c r="CK116" s="1042"/>
      <c r="CL116" s="1043"/>
      <c r="CM116" s="1013" t="s">
        <v>445</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232</v>
      </c>
      <c r="DH116" s="1056"/>
      <c r="DI116" s="1056"/>
      <c r="DJ116" s="1056"/>
      <c r="DK116" s="1057"/>
      <c r="DL116" s="1058" t="s">
        <v>232</v>
      </c>
      <c r="DM116" s="1056"/>
      <c r="DN116" s="1056"/>
      <c r="DO116" s="1056"/>
      <c r="DP116" s="1057"/>
      <c r="DQ116" s="1058" t="s">
        <v>232</v>
      </c>
      <c r="DR116" s="1056"/>
      <c r="DS116" s="1056"/>
      <c r="DT116" s="1056"/>
      <c r="DU116" s="1057"/>
      <c r="DV116" s="1059" t="s">
        <v>232</v>
      </c>
      <c r="DW116" s="1060"/>
      <c r="DX116" s="1060"/>
      <c r="DY116" s="1060"/>
      <c r="DZ116" s="1061"/>
    </row>
    <row r="117" spans="1:130" s="246" customFormat="1" ht="26.25" customHeight="1" x14ac:dyDescent="0.2">
      <c r="A117" s="1001" t="s">
        <v>187</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446</v>
      </c>
      <c r="Z117" s="983"/>
      <c r="AA117" s="1073">
        <v>11237047</v>
      </c>
      <c r="AB117" s="1074"/>
      <c r="AC117" s="1074"/>
      <c r="AD117" s="1074"/>
      <c r="AE117" s="1075"/>
      <c r="AF117" s="1076">
        <v>11011288</v>
      </c>
      <c r="AG117" s="1074"/>
      <c r="AH117" s="1074"/>
      <c r="AI117" s="1074"/>
      <c r="AJ117" s="1075"/>
      <c r="AK117" s="1076">
        <v>10333584</v>
      </c>
      <c r="AL117" s="1074"/>
      <c r="AM117" s="1074"/>
      <c r="AN117" s="1074"/>
      <c r="AO117" s="1075"/>
      <c r="AP117" s="1077"/>
      <c r="AQ117" s="1078"/>
      <c r="AR117" s="1078"/>
      <c r="AS117" s="1078"/>
      <c r="AT117" s="1079"/>
      <c r="AU117" s="997"/>
      <c r="AV117" s="998"/>
      <c r="AW117" s="998"/>
      <c r="AX117" s="998"/>
      <c r="AY117" s="998"/>
      <c r="AZ117" s="1064" t="s">
        <v>447</v>
      </c>
      <c r="BA117" s="1065"/>
      <c r="BB117" s="1065"/>
      <c r="BC117" s="1065"/>
      <c r="BD117" s="1065"/>
      <c r="BE117" s="1065"/>
      <c r="BF117" s="1065"/>
      <c r="BG117" s="1065"/>
      <c r="BH117" s="1065"/>
      <c r="BI117" s="1065"/>
      <c r="BJ117" s="1065"/>
      <c r="BK117" s="1065"/>
      <c r="BL117" s="1065"/>
      <c r="BM117" s="1065"/>
      <c r="BN117" s="1065"/>
      <c r="BO117" s="1065"/>
      <c r="BP117" s="1066"/>
      <c r="BQ117" s="1016" t="s">
        <v>232</v>
      </c>
      <c r="BR117" s="1017"/>
      <c r="BS117" s="1017"/>
      <c r="BT117" s="1017"/>
      <c r="BU117" s="1017"/>
      <c r="BV117" s="1017" t="s">
        <v>232</v>
      </c>
      <c r="BW117" s="1017"/>
      <c r="BX117" s="1017"/>
      <c r="BY117" s="1017"/>
      <c r="BZ117" s="1017"/>
      <c r="CA117" s="1017" t="s">
        <v>232</v>
      </c>
      <c r="CB117" s="1017"/>
      <c r="CC117" s="1017"/>
      <c r="CD117" s="1017"/>
      <c r="CE117" s="1017"/>
      <c r="CF117" s="1011" t="s">
        <v>232</v>
      </c>
      <c r="CG117" s="1012"/>
      <c r="CH117" s="1012"/>
      <c r="CI117" s="1012"/>
      <c r="CJ117" s="1012"/>
      <c r="CK117" s="1042"/>
      <c r="CL117" s="1043"/>
      <c r="CM117" s="1013" t="s">
        <v>448</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232</v>
      </c>
      <c r="DH117" s="1056"/>
      <c r="DI117" s="1056"/>
      <c r="DJ117" s="1056"/>
      <c r="DK117" s="1057"/>
      <c r="DL117" s="1058" t="s">
        <v>232</v>
      </c>
      <c r="DM117" s="1056"/>
      <c r="DN117" s="1056"/>
      <c r="DO117" s="1056"/>
      <c r="DP117" s="1057"/>
      <c r="DQ117" s="1058" t="s">
        <v>232</v>
      </c>
      <c r="DR117" s="1056"/>
      <c r="DS117" s="1056"/>
      <c r="DT117" s="1056"/>
      <c r="DU117" s="1057"/>
      <c r="DV117" s="1059" t="s">
        <v>232</v>
      </c>
      <c r="DW117" s="1060"/>
      <c r="DX117" s="1060"/>
      <c r="DY117" s="1060"/>
      <c r="DZ117" s="1061"/>
    </row>
    <row r="118" spans="1:130" s="246" customFormat="1" ht="26.25" customHeight="1" x14ac:dyDescent="0.2">
      <c r="A118" s="1001" t="s">
        <v>422</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420</v>
      </c>
      <c r="AB118" s="982"/>
      <c r="AC118" s="982"/>
      <c r="AD118" s="982"/>
      <c r="AE118" s="983"/>
      <c r="AF118" s="981" t="s">
        <v>304</v>
      </c>
      <c r="AG118" s="982"/>
      <c r="AH118" s="982"/>
      <c r="AI118" s="982"/>
      <c r="AJ118" s="983"/>
      <c r="AK118" s="981" t="s">
        <v>303</v>
      </c>
      <c r="AL118" s="982"/>
      <c r="AM118" s="982"/>
      <c r="AN118" s="982"/>
      <c r="AO118" s="983"/>
      <c r="AP118" s="1068" t="s">
        <v>421</v>
      </c>
      <c r="AQ118" s="1069"/>
      <c r="AR118" s="1069"/>
      <c r="AS118" s="1069"/>
      <c r="AT118" s="1070"/>
      <c r="AU118" s="997"/>
      <c r="AV118" s="998"/>
      <c r="AW118" s="998"/>
      <c r="AX118" s="998"/>
      <c r="AY118" s="998"/>
      <c r="AZ118" s="1071" t="s">
        <v>449</v>
      </c>
      <c r="BA118" s="1062"/>
      <c r="BB118" s="1062"/>
      <c r="BC118" s="1062"/>
      <c r="BD118" s="1062"/>
      <c r="BE118" s="1062"/>
      <c r="BF118" s="1062"/>
      <c r="BG118" s="1062"/>
      <c r="BH118" s="1062"/>
      <c r="BI118" s="1062"/>
      <c r="BJ118" s="1062"/>
      <c r="BK118" s="1062"/>
      <c r="BL118" s="1062"/>
      <c r="BM118" s="1062"/>
      <c r="BN118" s="1062"/>
      <c r="BO118" s="1062"/>
      <c r="BP118" s="1063"/>
      <c r="BQ118" s="1094" t="s">
        <v>232</v>
      </c>
      <c r="BR118" s="1095"/>
      <c r="BS118" s="1095"/>
      <c r="BT118" s="1095"/>
      <c r="BU118" s="1095"/>
      <c r="BV118" s="1095" t="s">
        <v>232</v>
      </c>
      <c r="BW118" s="1095"/>
      <c r="BX118" s="1095"/>
      <c r="BY118" s="1095"/>
      <c r="BZ118" s="1095"/>
      <c r="CA118" s="1095" t="s">
        <v>232</v>
      </c>
      <c r="CB118" s="1095"/>
      <c r="CC118" s="1095"/>
      <c r="CD118" s="1095"/>
      <c r="CE118" s="1095"/>
      <c r="CF118" s="1011" t="s">
        <v>232</v>
      </c>
      <c r="CG118" s="1012"/>
      <c r="CH118" s="1012"/>
      <c r="CI118" s="1012"/>
      <c r="CJ118" s="1012"/>
      <c r="CK118" s="1042"/>
      <c r="CL118" s="1043"/>
      <c r="CM118" s="1013" t="s">
        <v>450</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232</v>
      </c>
      <c r="DH118" s="1056"/>
      <c r="DI118" s="1056"/>
      <c r="DJ118" s="1056"/>
      <c r="DK118" s="1057"/>
      <c r="DL118" s="1058" t="s">
        <v>232</v>
      </c>
      <c r="DM118" s="1056"/>
      <c r="DN118" s="1056"/>
      <c r="DO118" s="1056"/>
      <c r="DP118" s="1057"/>
      <c r="DQ118" s="1058" t="s">
        <v>232</v>
      </c>
      <c r="DR118" s="1056"/>
      <c r="DS118" s="1056"/>
      <c r="DT118" s="1056"/>
      <c r="DU118" s="1057"/>
      <c r="DV118" s="1059" t="s">
        <v>232</v>
      </c>
      <c r="DW118" s="1060"/>
      <c r="DX118" s="1060"/>
      <c r="DY118" s="1060"/>
      <c r="DZ118" s="1061"/>
    </row>
    <row r="119" spans="1:130" s="246" customFormat="1" ht="26.25" customHeight="1" x14ac:dyDescent="0.2">
      <c r="A119" s="1155" t="s">
        <v>425</v>
      </c>
      <c r="B119" s="1041"/>
      <c r="C119" s="1020" t="s">
        <v>426</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232</v>
      </c>
      <c r="AB119" s="989"/>
      <c r="AC119" s="989"/>
      <c r="AD119" s="989"/>
      <c r="AE119" s="990"/>
      <c r="AF119" s="991" t="s">
        <v>232</v>
      </c>
      <c r="AG119" s="989"/>
      <c r="AH119" s="989"/>
      <c r="AI119" s="989"/>
      <c r="AJ119" s="990"/>
      <c r="AK119" s="991" t="s">
        <v>232</v>
      </c>
      <c r="AL119" s="989"/>
      <c r="AM119" s="989"/>
      <c r="AN119" s="989"/>
      <c r="AO119" s="990"/>
      <c r="AP119" s="992" t="s">
        <v>386</v>
      </c>
      <c r="AQ119" s="993"/>
      <c r="AR119" s="993"/>
      <c r="AS119" s="993"/>
      <c r="AT119" s="994"/>
      <c r="AU119" s="999"/>
      <c r="AV119" s="1000"/>
      <c r="AW119" s="1000"/>
      <c r="AX119" s="1000"/>
      <c r="AY119" s="1000"/>
      <c r="AZ119" s="277" t="s">
        <v>187</v>
      </c>
      <c r="BA119" s="277"/>
      <c r="BB119" s="277"/>
      <c r="BC119" s="277"/>
      <c r="BD119" s="277"/>
      <c r="BE119" s="277"/>
      <c r="BF119" s="277"/>
      <c r="BG119" s="277"/>
      <c r="BH119" s="277"/>
      <c r="BI119" s="277"/>
      <c r="BJ119" s="277"/>
      <c r="BK119" s="277"/>
      <c r="BL119" s="277"/>
      <c r="BM119" s="277"/>
      <c r="BN119" s="277"/>
      <c r="BO119" s="1072" t="s">
        <v>451</v>
      </c>
      <c r="BP119" s="1103"/>
      <c r="BQ119" s="1094">
        <v>120275093</v>
      </c>
      <c r="BR119" s="1095"/>
      <c r="BS119" s="1095"/>
      <c r="BT119" s="1095"/>
      <c r="BU119" s="1095"/>
      <c r="BV119" s="1095">
        <v>119714007</v>
      </c>
      <c r="BW119" s="1095"/>
      <c r="BX119" s="1095"/>
      <c r="BY119" s="1095"/>
      <c r="BZ119" s="1095"/>
      <c r="CA119" s="1095">
        <v>115903083</v>
      </c>
      <c r="CB119" s="1095"/>
      <c r="CC119" s="1095"/>
      <c r="CD119" s="1095"/>
      <c r="CE119" s="1095"/>
      <c r="CF119" s="1096"/>
      <c r="CG119" s="1097"/>
      <c r="CH119" s="1097"/>
      <c r="CI119" s="1097"/>
      <c r="CJ119" s="1098"/>
      <c r="CK119" s="1044"/>
      <c r="CL119" s="1045"/>
      <c r="CM119" s="1099" t="s">
        <v>452</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v>3950</v>
      </c>
      <c r="DH119" s="1081"/>
      <c r="DI119" s="1081"/>
      <c r="DJ119" s="1081"/>
      <c r="DK119" s="1082"/>
      <c r="DL119" s="1080" t="s">
        <v>232</v>
      </c>
      <c r="DM119" s="1081"/>
      <c r="DN119" s="1081"/>
      <c r="DO119" s="1081"/>
      <c r="DP119" s="1082"/>
      <c r="DQ119" s="1080" t="s">
        <v>232</v>
      </c>
      <c r="DR119" s="1081"/>
      <c r="DS119" s="1081"/>
      <c r="DT119" s="1081"/>
      <c r="DU119" s="1082"/>
      <c r="DV119" s="1083" t="s">
        <v>232</v>
      </c>
      <c r="DW119" s="1084"/>
      <c r="DX119" s="1084"/>
      <c r="DY119" s="1084"/>
      <c r="DZ119" s="1085"/>
    </row>
    <row r="120" spans="1:130" s="246" customFormat="1" ht="26.25" customHeight="1" x14ac:dyDescent="0.2">
      <c r="A120" s="1156"/>
      <c r="B120" s="1043"/>
      <c r="C120" s="1013" t="s">
        <v>429</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232</v>
      </c>
      <c r="AB120" s="1056"/>
      <c r="AC120" s="1056"/>
      <c r="AD120" s="1056"/>
      <c r="AE120" s="1057"/>
      <c r="AF120" s="1058" t="s">
        <v>232</v>
      </c>
      <c r="AG120" s="1056"/>
      <c r="AH120" s="1056"/>
      <c r="AI120" s="1056"/>
      <c r="AJ120" s="1057"/>
      <c r="AK120" s="1058" t="s">
        <v>232</v>
      </c>
      <c r="AL120" s="1056"/>
      <c r="AM120" s="1056"/>
      <c r="AN120" s="1056"/>
      <c r="AO120" s="1057"/>
      <c r="AP120" s="1059" t="s">
        <v>232</v>
      </c>
      <c r="AQ120" s="1060"/>
      <c r="AR120" s="1060"/>
      <c r="AS120" s="1060"/>
      <c r="AT120" s="1061"/>
      <c r="AU120" s="1086" t="s">
        <v>453</v>
      </c>
      <c r="AV120" s="1087"/>
      <c r="AW120" s="1087"/>
      <c r="AX120" s="1087"/>
      <c r="AY120" s="1088"/>
      <c r="AZ120" s="1037" t="s">
        <v>454</v>
      </c>
      <c r="BA120" s="986"/>
      <c r="BB120" s="986"/>
      <c r="BC120" s="986"/>
      <c r="BD120" s="986"/>
      <c r="BE120" s="986"/>
      <c r="BF120" s="986"/>
      <c r="BG120" s="986"/>
      <c r="BH120" s="986"/>
      <c r="BI120" s="986"/>
      <c r="BJ120" s="986"/>
      <c r="BK120" s="986"/>
      <c r="BL120" s="986"/>
      <c r="BM120" s="986"/>
      <c r="BN120" s="986"/>
      <c r="BO120" s="986"/>
      <c r="BP120" s="987"/>
      <c r="BQ120" s="1023">
        <v>7119667</v>
      </c>
      <c r="BR120" s="1024"/>
      <c r="BS120" s="1024"/>
      <c r="BT120" s="1024"/>
      <c r="BU120" s="1024"/>
      <c r="BV120" s="1024">
        <v>7143889</v>
      </c>
      <c r="BW120" s="1024"/>
      <c r="BX120" s="1024"/>
      <c r="BY120" s="1024"/>
      <c r="BZ120" s="1024"/>
      <c r="CA120" s="1024">
        <v>6841577</v>
      </c>
      <c r="CB120" s="1024"/>
      <c r="CC120" s="1024"/>
      <c r="CD120" s="1024"/>
      <c r="CE120" s="1024"/>
      <c r="CF120" s="1038">
        <v>19.600000000000001</v>
      </c>
      <c r="CG120" s="1039"/>
      <c r="CH120" s="1039"/>
      <c r="CI120" s="1039"/>
      <c r="CJ120" s="1039"/>
      <c r="CK120" s="1104" t="s">
        <v>455</v>
      </c>
      <c r="CL120" s="1105"/>
      <c r="CM120" s="1105"/>
      <c r="CN120" s="1105"/>
      <c r="CO120" s="1106"/>
      <c r="CP120" s="1112" t="s">
        <v>401</v>
      </c>
      <c r="CQ120" s="1113"/>
      <c r="CR120" s="1113"/>
      <c r="CS120" s="1113"/>
      <c r="CT120" s="1113"/>
      <c r="CU120" s="1113"/>
      <c r="CV120" s="1113"/>
      <c r="CW120" s="1113"/>
      <c r="CX120" s="1113"/>
      <c r="CY120" s="1113"/>
      <c r="CZ120" s="1113"/>
      <c r="DA120" s="1113"/>
      <c r="DB120" s="1113"/>
      <c r="DC120" s="1113"/>
      <c r="DD120" s="1113"/>
      <c r="DE120" s="1113"/>
      <c r="DF120" s="1114"/>
      <c r="DG120" s="1023">
        <v>18993675</v>
      </c>
      <c r="DH120" s="1024"/>
      <c r="DI120" s="1024"/>
      <c r="DJ120" s="1024"/>
      <c r="DK120" s="1024"/>
      <c r="DL120" s="1024">
        <v>18303024</v>
      </c>
      <c r="DM120" s="1024"/>
      <c r="DN120" s="1024"/>
      <c r="DO120" s="1024"/>
      <c r="DP120" s="1024"/>
      <c r="DQ120" s="1024">
        <v>16951845</v>
      </c>
      <c r="DR120" s="1024"/>
      <c r="DS120" s="1024"/>
      <c r="DT120" s="1024"/>
      <c r="DU120" s="1024"/>
      <c r="DV120" s="1025">
        <v>48.6</v>
      </c>
      <c r="DW120" s="1025"/>
      <c r="DX120" s="1025"/>
      <c r="DY120" s="1025"/>
      <c r="DZ120" s="1026"/>
    </row>
    <row r="121" spans="1:130" s="246" customFormat="1" ht="26.25" customHeight="1" x14ac:dyDescent="0.2">
      <c r="A121" s="1156"/>
      <c r="B121" s="1043"/>
      <c r="C121" s="1064" t="s">
        <v>456</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232</v>
      </c>
      <c r="AB121" s="1056"/>
      <c r="AC121" s="1056"/>
      <c r="AD121" s="1056"/>
      <c r="AE121" s="1057"/>
      <c r="AF121" s="1058" t="s">
        <v>232</v>
      </c>
      <c r="AG121" s="1056"/>
      <c r="AH121" s="1056"/>
      <c r="AI121" s="1056"/>
      <c r="AJ121" s="1057"/>
      <c r="AK121" s="1058" t="s">
        <v>232</v>
      </c>
      <c r="AL121" s="1056"/>
      <c r="AM121" s="1056"/>
      <c r="AN121" s="1056"/>
      <c r="AO121" s="1057"/>
      <c r="AP121" s="1059" t="s">
        <v>232</v>
      </c>
      <c r="AQ121" s="1060"/>
      <c r="AR121" s="1060"/>
      <c r="AS121" s="1060"/>
      <c r="AT121" s="1061"/>
      <c r="AU121" s="1089"/>
      <c r="AV121" s="1090"/>
      <c r="AW121" s="1090"/>
      <c r="AX121" s="1090"/>
      <c r="AY121" s="1091"/>
      <c r="AZ121" s="1046" t="s">
        <v>457</v>
      </c>
      <c r="BA121" s="1047"/>
      <c r="BB121" s="1047"/>
      <c r="BC121" s="1047"/>
      <c r="BD121" s="1047"/>
      <c r="BE121" s="1047"/>
      <c r="BF121" s="1047"/>
      <c r="BG121" s="1047"/>
      <c r="BH121" s="1047"/>
      <c r="BI121" s="1047"/>
      <c r="BJ121" s="1047"/>
      <c r="BK121" s="1047"/>
      <c r="BL121" s="1047"/>
      <c r="BM121" s="1047"/>
      <c r="BN121" s="1047"/>
      <c r="BO121" s="1047"/>
      <c r="BP121" s="1048"/>
      <c r="BQ121" s="1016">
        <v>8778604</v>
      </c>
      <c r="BR121" s="1017"/>
      <c r="BS121" s="1017"/>
      <c r="BT121" s="1017"/>
      <c r="BU121" s="1017"/>
      <c r="BV121" s="1017">
        <v>8518031</v>
      </c>
      <c r="BW121" s="1017"/>
      <c r="BX121" s="1017"/>
      <c r="BY121" s="1017"/>
      <c r="BZ121" s="1017"/>
      <c r="CA121" s="1017">
        <v>8470872</v>
      </c>
      <c r="CB121" s="1017"/>
      <c r="CC121" s="1017"/>
      <c r="CD121" s="1017"/>
      <c r="CE121" s="1017"/>
      <c r="CF121" s="1011">
        <v>24.3</v>
      </c>
      <c r="CG121" s="1012"/>
      <c r="CH121" s="1012"/>
      <c r="CI121" s="1012"/>
      <c r="CJ121" s="1012"/>
      <c r="CK121" s="1107"/>
      <c r="CL121" s="1108"/>
      <c r="CM121" s="1108"/>
      <c r="CN121" s="1108"/>
      <c r="CO121" s="1109"/>
      <c r="CP121" s="1117" t="s">
        <v>399</v>
      </c>
      <c r="CQ121" s="1118"/>
      <c r="CR121" s="1118"/>
      <c r="CS121" s="1118"/>
      <c r="CT121" s="1118"/>
      <c r="CU121" s="1118"/>
      <c r="CV121" s="1118"/>
      <c r="CW121" s="1118"/>
      <c r="CX121" s="1118"/>
      <c r="CY121" s="1118"/>
      <c r="CZ121" s="1118"/>
      <c r="DA121" s="1118"/>
      <c r="DB121" s="1118"/>
      <c r="DC121" s="1118"/>
      <c r="DD121" s="1118"/>
      <c r="DE121" s="1118"/>
      <c r="DF121" s="1119"/>
      <c r="DG121" s="1016">
        <v>1705055</v>
      </c>
      <c r="DH121" s="1017"/>
      <c r="DI121" s="1017"/>
      <c r="DJ121" s="1017"/>
      <c r="DK121" s="1017"/>
      <c r="DL121" s="1017">
        <v>1804051</v>
      </c>
      <c r="DM121" s="1017"/>
      <c r="DN121" s="1017"/>
      <c r="DO121" s="1017"/>
      <c r="DP121" s="1017"/>
      <c r="DQ121" s="1017">
        <v>1649966</v>
      </c>
      <c r="DR121" s="1017"/>
      <c r="DS121" s="1017"/>
      <c r="DT121" s="1017"/>
      <c r="DU121" s="1017"/>
      <c r="DV121" s="1018">
        <v>4.7</v>
      </c>
      <c r="DW121" s="1018"/>
      <c r="DX121" s="1018"/>
      <c r="DY121" s="1018"/>
      <c r="DZ121" s="1019"/>
    </row>
    <row r="122" spans="1:130" s="246" customFormat="1" ht="26.25" customHeight="1" x14ac:dyDescent="0.2">
      <c r="A122" s="1156"/>
      <c r="B122" s="1043"/>
      <c r="C122" s="1013" t="s">
        <v>439</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232</v>
      </c>
      <c r="AB122" s="1056"/>
      <c r="AC122" s="1056"/>
      <c r="AD122" s="1056"/>
      <c r="AE122" s="1057"/>
      <c r="AF122" s="1058" t="s">
        <v>232</v>
      </c>
      <c r="AG122" s="1056"/>
      <c r="AH122" s="1056"/>
      <c r="AI122" s="1056"/>
      <c r="AJ122" s="1057"/>
      <c r="AK122" s="1058" t="s">
        <v>386</v>
      </c>
      <c r="AL122" s="1056"/>
      <c r="AM122" s="1056"/>
      <c r="AN122" s="1056"/>
      <c r="AO122" s="1057"/>
      <c r="AP122" s="1059" t="s">
        <v>386</v>
      </c>
      <c r="AQ122" s="1060"/>
      <c r="AR122" s="1060"/>
      <c r="AS122" s="1060"/>
      <c r="AT122" s="1061"/>
      <c r="AU122" s="1089"/>
      <c r="AV122" s="1090"/>
      <c r="AW122" s="1090"/>
      <c r="AX122" s="1090"/>
      <c r="AY122" s="1091"/>
      <c r="AZ122" s="1071" t="s">
        <v>458</v>
      </c>
      <c r="BA122" s="1062"/>
      <c r="BB122" s="1062"/>
      <c r="BC122" s="1062"/>
      <c r="BD122" s="1062"/>
      <c r="BE122" s="1062"/>
      <c r="BF122" s="1062"/>
      <c r="BG122" s="1062"/>
      <c r="BH122" s="1062"/>
      <c r="BI122" s="1062"/>
      <c r="BJ122" s="1062"/>
      <c r="BK122" s="1062"/>
      <c r="BL122" s="1062"/>
      <c r="BM122" s="1062"/>
      <c r="BN122" s="1062"/>
      <c r="BO122" s="1062"/>
      <c r="BP122" s="1063"/>
      <c r="BQ122" s="1094">
        <v>85675821</v>
      </c>
      <c r="BR122" s="1095"/>
      <c r="BS122" s="1095"/>
      <c r="BT122" s="1095"/>
      <c r="BU122" s="1095"/>
      <c r="BV122" s="1095">
        <v>84458218</v>
      </c>
      <c r="BW122" s="1095"/>
      <c r="BX122" s="1095"/>
      <c r="BY122" s="1095"/>
      <c r="BZ122" s="1095"/>
      <c r="CA122" s="1095">
        <v>82375578</v>
      </c>
      <c r="CB122" s="1095"/>
      <c r="CC122" s="1095"/>
      <c r="CD122" s="1095"/>
      <c r="CE122" s="1095"/>
      <c r="CF122" s="1115">
        <v>236.1</v>
      </c>
      <c r="CG122" s="1116"/>
      <c r="CH122" s="1116"/>
      <c r="CI122" s="1116"/>
      <c r="CJ122" s="1116"/>
      <c r="CK122" s="1107"/>
      <c r="CL122" s="1108"/>
      <c r="CM122" s="1108"/>
      <c r="CN122" s="1108"/>
      <c r="CO122" s="1109"/>
      <c r="CP122" s="1117" t="s">
        <v>400</v>
      </c>
      <c r="CQ122" s="1118"/>
      <c r="CR122" s="1118"/>
      <c r="CS122" s="1118"/>
      <c r="CT122" s="1118"/>
      <c r="CU122" s="1118"/>
      <c r="CV122" s="1118"/>
      <c r="CW122" s="1118"/>
      <c r="CX122" s="1118"/>
      <c r="CY122" s="1118"/>
      <c r="CZ122" s="1118"/>
      <c r="DA122" s="1118"/>
      <c r="DB122" s="1118"/>
      <c r="DC122" s="1118"/>
      <c r="DD122" s="1118"/>
      <c r="DE122" s="1118"/>
      <c r="DF122" s="1119"/>
      <c r="DG122" s="1016">
        <v>904502</v>
      </c>
      <c r="DH122" s="1017"/>
      <c r="DI122" s="1017"/>
      <c r="DJ122" s="1017"/>
      <c r="DK122" s="1017"/>
      <c r="DL122" s="1017">
        <v>872708</v>
      </c>
      <c r="DM122" s="1017"/>
      <c r="DN122" s="1017"/>
      <c r="DO122" s="1017"/>
      <c r="DP122" s="1017"/>
      <c r="DQ122" s="1017">
        <v>858877</v>
      </c>
      <c r="DR122" s="1017"/>
      <c r="DS122" s="1017"/>
      <c r="DT122" s="1017"/>
      <c r="DU122" s="1017"/>
      <c r="DV122" s="1018">
        <v>2.5</v>
      </c>
      <c r="DW122" s="1018"/>
      <c r="DX122" s="1018"/>
      <c r="DY122" s="1018"/>
      <c r="DZ122" s="1019"/>
    </row>
    <row r="123" spans="1:130" s="246" customFormat="1" ht="26.25" customHeight="1" x14ac:dyDescent="0.2">
      <c r="A123" s="1156"/>
      <c r="B123" s="1043"/>
      <c r="C123" s="1013" t="s">
        <v>445</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232</v>
      </c>
      <c r="AB123" s="1056"/>
      <c r="AC123" s="1056"/>
      <c r="AD123" s="1056"/>
      <c r="AE123" s="1057"/>
      <c r="AF123" s="1058" t="s">
        <v>232</v>
      </c>
      <c r="AG123" s="1056"/>
      <c r="AH123" s="1056"/>
      <c r="AI123" s="1056"/>
      <c r="AJ123" s="1057"/>
      <c r="AK123" s="1058" t="s">
        <v>232</v>
      </c>
      <c r="AL123" s="1056"/>
      <c r="AM123" s="1056"/>
      <c r="AN123" s="1056"/>
      <c r="AO123" s="1057"/>
      <c r="AP123" s="1059" t="s">
        <v>232</v>
      </c>
      <c r="AQ123" s="1060"/>
      <c r="AR123" s="1060"/>
      <c r="AS123" s="1060"/>
      <c r="AT123" s="1061"/>
      <c r="AU123" s="1092"/>
      <c r="AV123" s="1093"/>
      <c r="AW123" s="1093"/>
      <c r="AX123" s="1093"/>
      <c r="AY123" s="1093"/>
      <c r="AZ123" s="277" t="s">
        <v>187</v>
      </c>
      <c r="BA123" s="277"/>
      <c r="BB123" s="277"/>
      <c r="BC123" s="277"/>
      <c r="BD123" s="277"/>
      <c r="BE123" s="277"/>
      <c r="BF123" s="277"/>
      <c r="BG123" s="277"/>
      <c r="BH123" s="277"/>
      <c r="BI123" s="277"/>
      <c r="BJ123" s="277"/>
      <c r="BK123" s="277"/>
      <c r="BL123" s="277"/>
      <c r="BM123" s="277"/>
      <c r="BN123" s="277"/>
      <c r="BO123" s="1072" t="s">
        <v>459</v>
      </c>
      <c r="BP123" s="1103"/>
      <c r="BQ123" s="1162">
        <v>101574092</v>
      </c>
      <c r="BR123" s="1163"/>
      <c r="BS123" s="1163"/>
      <c r="BT123" s="1163"/>
      <c r="BU123" s="1163"/>
      <c r="BV123" s="1163">
        <v>100120138</v>
      </c>
      <c r="BW123" s="1163"/>
      <c r="BX123" s="1163"/>
      <c r="BY123" s="1163"/>
      <c r="BZ123" s="1163"/>
      <c r="CA123" s="1163">
        <v>97688027</v>
      </c>
      <c r="CB123" s="1163"/>
      <c r="CC123" s="1163"/>
      <c r="CD123" s="1163"/>
      <c r="CE123" s="1163"/>
      <c r="CF123" s="1096"/>
      <c r="CG123" s="1097"/>
      <c r="CH123" s="1097"/>
      <c r="CI123" s="1097"/>
      <c r="CJ123" s="1098"/>
      <c r="CK123" s="1107"/>
      <c r="CL123" s="1108"/>
      <c r="CM123" s="1108"/>
      <c r="CN123" s="1108"/>
      <c r="CO123" s="1109"/>
      <c r="CP123" s="1117" t="s">
        <v>397</v>
      </c>
      <c r="CQ123" s="1118"/>
      <c r="CR123" s="1118"/>
      <c r="CS123" s="1118"/>
      <c r="CT123" s="1118"/>
      <c r="CU123" s="1118"/>
      <c r="CV123" s="1118"/>
      <c r="CW123" s="1118"/>
      <c r="CX123" s="1118"/>
      <c r="CY123" s="1118"/>
      <c r="CZ123" s="1118"/>
      <c r="DA123" s="1118"/>
      <c r="DB123" s="1118"/>
      <c r="DC123" s="1118"/>
      <c r="DD123" s="1118"/>
      <c r="DE123" s="1118"/>
      <c r="DF123" s="1119"/>
      <c r="DG123" s="1055">
        <v>7214</v>
      </c>
      <c r="DH123" s="1056"/>
      <c r="DI123" s="1056"/>
      <c r="DJ123" s="1056"/>
      <c r="DK123" s="1057"/>
      <c r="DL123" s="1058">
        <v>7214</v>
      </c>
      <c r="DM123" s="1056"/>
      <c r="DN123" s="1056"/>
      <c r="DO123" s="1056"/>
      <c r="DP123" s="1057"/>
      <c r="DQ123" s="1058" t="s">
        <v>386</v>
      </c>
      <c r="DR123" s="1056"/>
      <c r="DS123" s="1056"/>
      <c r="DT123" s="1056"/>
      <c r="DU123" s="1057"/>
      <c r="DV123" s="1059" t="s">
        <v>232</v>
      </c>
      <c r="DW123" s="1060"/>
      <c r="DX123" s="1060"/>
      <c r="DY123" s="1060"/>
      <c r="DZ123" s="1061"/>
    </row>
    <row r="124" spans="1:130" s="246" customFormat="1" ht="26.25" customHeight="1" thickBot="1" x14ac:dyDescent="0.25">
      <c r="A124" s="1156"/>
      <c r="B124" s="1043"/>
      <c r="C124" s="1013" t="s">
        <v>448</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232</v>
      </c>
      <c r="AB124" s="1056"/>
      <c r="AC124" s="1056"/>
      <c r="AD124" s="1056"/>
      <c r="AE124" s="1057"/>
      <c r="AF124" s="1058" t="s">
        <v>232</v>
      </c>
      <c r="AG124" s="1056"/>
      <c r="AH124" s="1056"/>
      <c r="AI124" s="1056"/>
      <c r="AJ124" s="1057"/>
      <c r="AK124" s="1058" t="s">
        <v>232</v>
      </c>
      <c r="AL124" s="1056"/>
      <c r="AM124" s="1056"/>
      <c r="AN124" s="1056"/>
      <c r="AO124" s="1057"/>
      <c r="AP124" s="1059" t="s">
        <v>386</v>
      </c>
      <c r="AQ124" s="1060"/>
      <c r="AR124" s="1060"/>
      <c r="AS124" s="1060"/>
      <c r="AT124" s="1061"/>
      <c r="AU124" s="1158" t="s">
        <v>460</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v>53</v>
      </c>
      <c r="BR124" s="1125"/>
      <c r="BS124" s="1125"/>
      <c r="BT124" s="1125"/>
      <c r="BU124" s="1125"/>
      <c r="BV124" s="1125">
        <v>55.7</v>
      </c>
      <c r="BW124" s="1125"/>
      <c r="BX124" s="1125"/>
      <c r="BY124" s="1125"/>
      <c r="BZ124" s="1125"/>
      <c r="CA124" s="1125">
        <v>52.2</v>
      </c>
      <c r="CB124" s="1125"/>
      <c r="CC124" s="1125"/>
      <c r="CD124" s="1125"/>
      <c r="CE124" s="1125"/>
      <c r="CF124" s="1126"/>
      <c r="CG124" s="1127"/>
      <c r="CH124" s="1127"/>
      <c r="CI124" s="1127"/>
      <c r="CJ124" s="1128"/>
      <c r="CK124" s="1110"/>
      <c r="CL124" s="1110"/>
      <c r="CM124" s="1110"/>
      <c r="CN124" s="1110"/>
      <c r="CO124" s="1111"/>
      <c r="CP124" s="1117" t="s">
        <v>461</v>
      </c>
      <c r="CQ124" s="1118"/>
      <c r="CR124" s="1118"/>
      <c r="CS124" s="1118"/>
      <c r="CT124" s="1118"/>
      <c r="CU124" s="1118"/>
      <c r="CV124" s="1118"/>
      <c r="CW124" s="1118"/>
      <c r="CX124" s="1118"/>
      <c r="CY124" s="1118"/>
      <c r="CZ124" s="1118"/>
      <c r="DA124" s="1118"/>
      <c r="DB124" s="1118"/>
      <c r="DC124" s="1118"/>
      <c r="DD124" s="1118"/>
      <c r="DE124" s="1118"/>
      <c r="DF124" s="1119"/>
      <c r="DG124" s="1102" t="s">
        <v>232</v>
      </c>
      <c r="DH124" s="1081"/>
      <c r="DI124" s="1081"/>
      <c r="DJ124" s="1081"/>
      <c r="DK124" s="1082"/>
      <c r="DL124" s="1080" t="s">
        <v>232</v>
      </c>
      <c r="DM124" s="1081"/>
      <c r="DN124" s="1081"/>
      <c r="DO124" s="1081"/>
      <c r="DP124" s="1082"/>
      <c r="DQ124" s="1080" t="s">
        <v>232</v>
      </c>
      <c r="DR124" s="1081"/>
      <c r="DS124" s="1081"/>
      <c r="DT124" s="1081"/>
      <c r="DU124" s="1082"/>
      <c r="DV124" s="1083" t="s">
        <v>232</v>
      </c>
      <c r="DW124" s="1084"/>
      <c r="DX124" s="1084"/>
      <c r="DY124" s="1084"/>
      <c r="DZ124" s="1085"/>
    </row>
    <row r="125" spans="1:130" s="246" customFormat="1" ht="26.25" customHeight="1" x14ac:dyDescent="0.2">
      <c r="A125" s="1156"/>
      <c r="B125" s="1043"/>
      <c r="C125" s="1013" t="s">
        <v>450</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232</v>
      </c>
      <c r="AB125" s="1056"/>
      <c r="AC125" s="1056"/>
      <c r="AD125" s="1056"/>
      <c r="AE125" s="1057"/>
      <c r="AF125" s="1058" t="s">
        <v>232</v>
      </c>
      <c r="AG125" s="1056"/>
      <c r="AH125" s="1056"/>
      <c r="AI125" s="1056"/>
      <c r="AJ125" s="1057"/>
      <c r="AK125" s="1058" t="s">
        <v>232</v>
      </c>
      <c r="AL125" s="1056"/>
      <c r="AM125" s="1056"/>
      <c r="AN125" s="1056"/>
      <c r="AO125" s="1057"/>
      <c r="AP125" s="1059" t="s">
        <v>232</v>
      </c>
      <c r="AQ125" s="1060"/>
      <c r="AR125" s="1060"/>
      <c r="AS125" s="1060"/>
      <c r="AT125" s="1061"/>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20" t="s">
        <v>462</v>
      </c>
      <c r="CL125" s="1105"/>
      <c r="CM125" s="1105"/>
      <c r="CN125" s="1105"/>
      <c r="CO125" s="1106"/>
      <c r="CP125" s="1037" t="s">
        <v>463</v>
      </c>
      <c r="CQ125" s="986"/>
      <c r="CR125" s="986"/>
      <c r="CS125" s="986"/>
      <c r="CT125" s="986"/>
      <c r="CU125" s="986"/>
      <c r="CV125" s="986"/>
      <c r="CW125" s="986"/>
      <c r="CX125" s="986"/>
      <c r="CY125" s="986"/>
      <c r="CZ125" s="986"/>
      <c r="DA125" s="986"/>
      <c r="DB125" s="986"/>
      <c r="DC125" s="986"/>
      <c r="DD125" s="986"/>
      <c r="DE125" s="986"/>
      <c r="DF125" s="987"/>
      <c r="DG125" s="1023" t="s">
        <v>232</v>
      </c>
      <c r="DH125" s="1024"/>
      <c r="DI125" s="1024"/>
      <c r="DJ125" s="1024"/>
      <c r="DK125" s="1024"/>
      <c r="DL125" s="1024" t="s">
        <v>232</v>
      </c>
      <c r="DM125" s="1024"/>
      <c r="DN125" s="1024"/>
      <c r="DO125" s="1024"/>
      <c r="DP125" s="1024"/>
      <c r="DQ125" s="1024" t="s">
        <v>232</v>
      </c>
      <c r="DR125" s="1024"/>
      <c r="DS125" s="1024"/>
      <c r="DT125" s="1024"/>
      <c r="DU125" s="1024"/>
      <c r="DV125" s="1025" t="s">
        <v>232</v>
      </c>
      <c r="DW125" s="1025"/>
      <c r="DX125" s="1025"/>
      <c r="DY125" s="1025"/>
      <c r="DZ125" s="1026"/>
    </row>
    <row r="126" spans="1:130" s="246" customFormat="1" ht="26.25" customHeight="1" thickBot="1" x14ac:dyDescent="0.25">
      <c r="A126" s="1156"/>
      <c r="B126" s="1043"/>
      <c r="C126" s="1013" t="s">
        <v>452</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v>3950</v>
      </c>
      <c r="AB126" s="1056"/>
      <c r="AC126" s="1056"/>
      <c r="AD126" s="1056"/>
      <c r="AE126" s="1057"/>
      <c r="AF126" s="1058">
        <v>3950</v>
      </c>
      <c r="AG126" s="1056"/>
      <c r="AH126" s="1056"/>
      <c r="AI126" s="1056"/>
      <c r="AJ126" s="1057"/>
      <c r="AK126" s="1058">
        <v>5979</v>
      </c>
      <c r="AL126" s="1056"/>
      <c r="AM126" s="1056"/>
      <c r="AN126" s="1056"/>
      <c r="AO126" s="1057"/>
      <c r="AP126" s="1059">
        <v>0</v>
      </c>
      <c r="AQ126" s="1060"/>
      <c r="AR126" s="1060"/>
      <c r="AS126" s="1060"/>
      <c r="AT126" s="1061"/>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21"/>
      <c r="CL126" s="1108"/>
      <c r="CM126" s="1108"/>
      <c r="CN126" s="1108"/>
      <c r="CO126" s="1109"/>
      <c r="CP126" s="1046" t="s">
        <v>464</v>
      </c>
      <c r="CQ126" s="1047"/>
      <c r="CR126" s="1047"/>
      <c r="CS126" s="1047"/>
      <c r="CT126" s="1047"/>
      <c r="CU126" s="1047"/>
      <c r="CV126" s="1047"/>
      <c r="CW126" s="1047"/>
      <c r="CX126" s="1047"/>
      <c r="CY126" s="1047"/>
      <c r="CZ126" s="1047"/>
      <c r="DA126" s="1047"/>
      <c r="DB126" s="1047"/>
      <c r="DC126" s="1047"/>
      <c r="DD126" s="1047"/>
      <c r="DE126" s="1047"/>
      <c r="DF126" s="1048"/>
      <c r="DG126" s="1016" t="s">
        <v>232</v>
      </c>
      <c r="DH126" s="1017"/>
      <c r="DI126" s="1017"/>
      <c r="DJ126" s="1017"/>
      <c r="DK126" s="1017"/>
      <c r="DL126" s="1017" t="s">
        <v>232</v>
      </c>
      <c r="DM126" s="1017"/>
      <c r="DN126" s="1017"/>
      <c r="DO126" s="1017"/>
      <c r="DP126" s="1017"/>
      <c r="DQ126" s="1017" t="s">
        <v>232</v>
      </c>
      <c r="DR126" s="1017"/>
      <c r="DS126" s="1017"/>
      <c r="DT126" s="1017"/>
      <c r="DU126" s="1017"/>
      <c r="DV126" s="1018" t="s">
        <v>232</v>
      </c>
      <c r="DW126" s="1018"/>
      <c r="DX126" s="1018"/>
      <c r="DY126" s="1018"/>
      <c r="DZ126" s="1019"/>
    </row>
    <row r="127" spans="1:130" s="246" customFormat="1" ht="26.25" customHeight="1" x14ac:dyDescent="0.2">
      <c r="A127" s="1157"/>
      <c r="B127" s="1045"/>
      <c r="C127" s="1099" t="s">
        <v>465</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v>46566</v>
      </c>
      <c r="AB127" s="1056"/>
      <c r="AC127" s="1056"/>
      <c r="AD127" s="1056"/>
      <c r="AE127" s="1057"/>
      <c r="AF127" s="1058">
        <v>21073</v>
      </c>
      <c r="AG127" s="1056"/>
      <c r="AH127" s="1056"/>
      <c r="AI127" s="1056"/>
      <c r="AJ127" s="1057"/>
      <c r="AK127" s="1058">
        <v>3755</v>
      </c>
      <c r="AL127" s="1056"/>
      <c r="AM127" s="1056"/>
      <c r="AN127" s="1056"/>
      <c r="AO127" s="1057"/>
      <c r="AP127" s="1059">
        <v>0</v>
      </c>
      <c r="AQ127" s="1060"/>
      <c r="AR127" s="1060"/>
      <c r="AS127" s="1060"/>
      <c r="AT127" s="1061"/>
      <c r="AU127" s="282"/>
      <c r="AV127" s="282"/>
      <c r="AW127" s="282"/>
      <c r="AX127" s="1129" t="s">
        <v>466</v>
      </c>
      <c r="AY127" s="1130"/>
      <c r="AZ127" s="1130"/>
      <c r="BA127" s="1130"/>
      <c r="BB127" s="1130"/>
      <c r="BC127" s="1130"/>
      <c r="BD127" s="1130"/>
      <c r="BE127" s="1131"/>
      <c r="BF127" s="1132" t="s">
        <v>467</v>
      </c>
      <c r="BG127" s="1130"/>
      <c r="BH127" s="1130"/>
      <c r="BI127" s="1130"/>
      <c r="BJ127" s="1130"/>
      <c r="BK127" s="1130"/>
      <c r="BL127" s="1131"/>
      <c r="BM127" s="1132" t="s">
        <v>468</v>
      </c>
      <c r="BN127" s="1130"/>
      <c r="BO127" s="1130"/>
      <c r="BP127" s="1130"/>
      <c r="BQ127" s="1130"/>
      <c r="BR127" s="1130"/>
      <c r="BS127" s="1131"/>
      <c r="BT127" s="1132" t="s">
        <v>469</v>
      </c>
      <c r="BU127" s="1130"/>
      <c r="BV127" s="1130"/>
      <c r="BW127" s="1130"/>
      <c r="BX127" s="1130"/>
      <c r="BY127" s="1130"/>
      <c r="BZ127" s="1154"/>
      <c r="CA127" s="282"/>
      <c r="CB127" s="282"/>
      <c r="CC127" s="282"/>
      <c r="CD127" s="283"/>
      <c r="CE127" s="283"/>
      <c r="CF127" s="283"/>
      <c r="CG127" s="280"/>
      <c r="CH127" s="280"/>
      <c r="CI127" s="280"/>
      <c r="CJ127" s="281"/>
      <c r="CK127" s="1121"/>
      <c r="CL127" s="1108"/>
      <c r="CM127" s="1108"/>
      <c r="CN127" s="1108"/>
      <c r="CO127" s="1109"/>
      <c r="CP127" s="1046" t="s">
        <v>470</v>
      </c>
      <c r="CQ127" s="1047"/>
      <c r="CR127" s="1047"/>
      <c r="CS127" s="1047"/>
      <c r="CT127" s="1047"/>
      <c r="CU127" s="1047"/>
      <c r="CV127" s="1047"/>
      <c r="CW127" s="1047"/>
      <c r="CX127" s="1047"/>
      <c r="CY127" s="1047"/>
      <c r="CZ127" s="1047"/>
      <c r="DA127" s="1047"/>
      <c r="DB127" s="1047"/>
      <c r="DC127" s="1047"/>
      <c r="DD127" s="1047"/>
      <c r="DE127" s="1047"/>
      <c r="DF127" s="1048"/>
      <c r="DG127" s="1016" t="s">
        <v>232</v>
      </c>
      <c r="DH127" s="1017"/>
      <c r="DI127" s="1017"/>
      <c r="DJ127" s="1017"/>
      <c r="DK127" s="1017"/>
      <c r="DL127" s="1017" t="s">
        <v>232</v>
      </c>
      <c r="DM127" s="1017"/>
      <c r="DN127" s="1017"/>
      <c r="DO127" s="1017"/>
      <c r="DP127" s="1017"/>
      <c r="DQ127" s="1017" t="s">
        <v>232</v>
      </c>
      <c r="DR127" s="1017"/>
      <c r="DS127" s="1017"/>
      <c r="DT127" s="1017"/>
      <c r="DU127" s="1017"/>
      <c r="DV127" s="1018" t="s">
        <v>232</v>
      </c>
      <c r="DW127" s="1018"/>
      <c r="DX127" s="1018"/>
      <c r="DY127" s="1018"/>
      <c r="DZ127" s="1019"/>
    </row>
    <row r="128" spans="1:130" s="246" customFormat="1" ht="26.25" customHeight="1" thickBot="1" x14ac:dyDescent="0.25">
      <c r="A128" s="1140" t="s">
        <v>471</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472</v>
      </c>
      <c r="X128" s="1142"/>
      <c r="Y128" s="1142"/>
      <c r="Z128" s="1143"/>
      <c r="AA128" s="1144">
        <v>1072417</v>
      </c>
      <c r="AB128" s="1145"/>
      <c r="AC128" s="1145"/>
      <c r="AD128" s="1145"/>
      <c r="AE128" s="1146"/>
      <c r="AF128" s="1147">
        <v>1023792</v>
      </c>
      <c r="AG128" s="1145"/>
      <c r="AH128" s="1145"/>
      <c r="AI128" s="1145"/>
      <c r="AJ128" s="1146"/>
      <c r="AK128" s="1147">
        <v>981459</v>
      </c>
      <c r="AL128" s="1145"/>
      <c r="AM128" s="1145"/>
      <c r="AN128" s="1145"/>
      <c r="AO128" s="1146"/>
      <c r="AP128" s="1148"/>
      <c r="AQ128" s="1149"/>
      <c r="AR128" s="1149"/>
      <c r="AS128" s="1149"/>
      <c r="AT128" s="1150"/>
      <c r="AU128" s="282"/>
      <c r="AV128" s="282"/>
      <c r="AW128" s="282"/>
      <c r="AX128" s="985" t="s">
        <v>473</v>
      </c>
      <c r="AY128" s="986"/>
      <c r="AZ128" s="986"/>
      <c r="BA128" s="986"/>
      <c r="BB128" s="986"/>
      <c r="BC128" s="986"/>
      <c r="BD128" s="986"/>
      <c r="BE128" s="987"/>
      <c r="BF128" s="1151" t="s">
        <v>232</v>
      </c>
      <c r="BG128" s="1152"/>
      <c r="BH128" s="1152"/>
      <c r="BI128" s="1152"/>
      <c r="BJ128" s="1152"/>
      <c r="BK128" s="1152"/>
      <c r="BL128" s="1153"/>
      <c r="BM128" s="1151">
        <v>11.41</v>
      </c>
      <c r="BN128" s="1152"/>
      <c r="BO128" s="1152"/>
      <c r="BP128" s="1152"/>
      <c r="BQ128" s="1152"/>
      <c r="BR128" s="1152"/>
      <c r="BS128" s="1153"/>
      <c r="BT128" s="1151">
        <v>20</v>
      </c>
      <c r="BU128" s="1152"/>
      <c r="BV128" s="1152"/>
      <c r="BW128" s="1152"/>
      <c r="BX128" s="1152"/>
      <c r="BY128" s="1152"/>
      <c r="BZ128" s="1176"/>
      <c r="CA128" s="283"/>
      <c r="CB128" s="283"/>
      <c r="CC128" s="283"/>
      <c r="CD128" s="283"/>
      <c r="CE128" s="283"/>
      <c r="CF128" s="283"/>
      <c r="CG128" s="280"/>
      <c r="CH128" s="280"/>
      <c r="CI128" s="280"/>
      <c r="CJ128" s="281"/>
      <c r="CK128" s="1122"/>
      <c r="CL128" s="1123"/>
      <c r="CM128" s="1123"/>
      <c r="CN128" s="1123"/>
      <c r="CO128" s="1124"/>
      <c r="CP128" s="1133" t="s">
        <v>474</v>
      </c>
      <c r="CQ128" s="1134"/>
      <c r="CR128" s="1134"/>
      <c r="CS128" s="1134"/>
      <c r="CT128" s="1134"/>
      <c r="CU128" s="1134"/>
      <c r="CV128" s="1134"/>
      <c r="CW128" s="1134"/>
      <c r="CX128" s="1134"/>
      <c r="CY128" s="1134"/>
      <c r="CZ128" s="1134"/>
      <c r="DA128" s="1134"/>
      <c r="DB128" s="1134"/>
      <c r="DC128" s="1134"/>
      <c r="DD128" s="1134"/>
      <c r="DE128" s="1134"/>
      <c r="DF128" s="1135"/>
      <c r="DG128" s="1136" t="s">
        <v>232</v>
      </c>
      <c r="DH128" s="1137"/>
      <c r="DI128" s="1137"/>
      <c r="DJ128" s="1137"/>
      <c r="DK128" s="1137"/>
      <c r="DL128" s="1137" t="s">
        <v>232</v>
      </c>
      <c r="DM128" s="1137"/>
      <c r="DN128" s="1137"/>
      <c r="DO128" s="1137"/>
      <c r="DP128" s="1137"/>
      <c r="DQ128" s="1137" t="s">
        <v>232</v>
      </c>
      <c r="DR128" s="1137"/>
      <c r="DS128" s="1137"/>
      <c r="DT128" s="1137"/>
      <c r="DU128" s="1137"/>
      <c r="DV128" s="1138" t="s">
        <v>386</v>
      </c>
      <c r="DW128" s="1138"/>
      <c r="DX128" s="1138"/>
      <c r="DY128" s="1138"/>
      <c r="DZ128" s="1139"/>
    </row>
    <row r="129" spans="1:131" s="246" customFormat="1" ht="26.25" customHeight="1" x14ac:dyDescent="0.2">
      <c r="A129" s="1027" t="s">
        <v>107</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475</v>
      </c>
      <c r="X129" s="1171"/>
      <c r="Y129" s="1171"/>
      <c r="Z129" s="1172"/>
      <c r="AA129" s="1055">
        <v>42384860</v>
      </c>
      <c r="AB129" s="1056"/>
      <c r="AC129" s="1056"/>
      <c r="AD129" s="1056"/>
      <c r="AE129" s="1057"/>
      <c r="AF129" s="1058">
        <v>42324533</v>
      </c>
      <c r="AG129" s="1056"/>
      <c r="AH129" s="1056"/>
      <c r="AI129" s="1056"/>
      <c r="AJ129" s="1057"/>
      <c r="AK129" s="1058">
        <v>41952558</v>
      </c>
      <c r="AL129" s="1056"/>
      <c r="AM129" s="1056"/>
      <c r="AN129" s="1056"/>
      <c r="AO129" s="1057"/>
      <c r="AP129" s="1173"/>
      <c r="AQ129" s="1174"/>
      <c r="AR129" s="1174"/>
      <c r="AS129" s="1174"/>
      <c r="AT129" s="1175"/>
      <c r="AU129" s="284"/>
      <c r="AV129" s="284"/>
      <c r="AW129" s="284"/>
      <c r="AX129" s="1164" t="s">
        <v>476</v>
      </c>
      <c r="AY129" s="1047"/>
      <c r="AZ129" s="1047"/>
      <c r="BA129" s="1047"/>
      <c r="BB129" s="1047"/>
      <c r="BC129" s="1047"/>
      <c r="BD129" s="1047"/>
      <c r="BE129" s="1048"/>
      <c r="BF129" s="1165" t="s">
        <v>232</v>
      </c>
      <c r="BG129" s="1166"/>
      <c r="BH129" s="1166"/>
      <c r="BI129" s="1166"/>
      <c r="BJ129" s="1166"/>
      <c r="BK129" s="1166"/>
      <c r="BL129" s="1167"/>
      <c r="BM129" s="1165">
        <v>16.41</v>
      </c>
      <c r="BN129" s="1166"/>
      <c r="BO129" s="1166"/>
      <c r="BP129" s="1166"/>
      <c r="BQ129" s="1166"/>
      <c r="BR129" s="1166"/>
      <c r="BS129" s="1167"/>
      <c r="BT129" s="1165">
        <v>30</v>
      </c>
      <c r="BU129" s="1168"/>
      <c r="BV129" s="1168"/>
      <c r="BW129" s="1168"/>
      <c r="BX129" s="1168"/>
      <c r="BY129" s="1168"/>
      <c r="BZ129" s="1169"/>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7" t="s">
        <v>477</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478</v>
      </c>
      <c r="X130" s="1171"/>
      <c r="Y130" s="1171"/>
      <c r="Z130" s="1172"/>
      <c r="AA130" s="1055">
        <v>7140938</v>
      </c>
      <c r="AB130" s="1056"/>
      <c r="AC130" s="1056"/>
      <c r="AD130" s="1056"/>
      <c r="AE130" s="1057"/>
      <c r="AF130" s="1058">
        <v>7175874</v>
      </c>
      <c r="AG130" s="1056"/>
      <c r="AH130" s="1056"/>
      <c r="AI130" s="1056"/>
      <c r="AJ130" s="1057"/>
      <c r="AK130" s="1058">
        <v>7064683</v>
      </c>
      <c r="AL130" s="1056"/>
      <c r="AM130" s="1056"/>
      <c r="AN130" s="1056"/>
      <c r="AO130" s="1057"/>
      <c r="AP130" s="1173"/>
      <c r="AQ130" s="1174"/>
      <c r="AR130" s="1174"/>
      <c r="AS130" s="1174"/>
      <c r="AT130" s="1175"/>
      <c r="AU130" s="284"/>
      <c r="AV130" s="284"/>
      <c r="AW130" s="284"/>
      <c r="AX130" s="1164" t="s">
        <v>479</v>
      </c>
      <c r="AY130" s="1047"/>
      <c r="AZ130" s="1047"/>
      <c r="BA130" s="1047"/>
      <c r="BB130" s="1047"/>
      <c r="BC130" s="1047"/>
      <c r="BD130" s="1047"/>
      <c r="BE130" s="1048"/>
      <c r="BF130" s="1201">
        <v>7.7</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480</v>
      </c>
      <c r="X131" s="1209"/>
      <c r="Y131" s="1209"/>
      <c r="Z131" s="1210"/>
      <c r="AA131" s="1102">
        <v>35243922</v>
      </c>
      <c r="AB131" s="1081"/>
      <c r="AC131" s="1081"/>
      <c r="AD131" s="1081"/>
      <c r="AE131" s="1082"/>
      <c r="AF131" s="1080">
        <v>35148659</v>
      </c>
      <c r="AG131" s="1081"/>
      <c r="AH131" s="1081"/>
      <c r="AI131" s="1081"/>
      <c r="AJ131" s="1082"/>
      <c r="AK131" s="1080">
        <v>34887875</v>
      </c>
      <c r="AL131" s="1081"/>
      <c r="AM131" s="1081"/>
      <c r="AN131" s="1081"/>
      <c r="AO131" s="1082"/>
      <c r="AP131" s="1211"/>
      <c r="AQ131" s="1212"/>
      <c r="AR131" s="1212"/>
      <c r="AS131" s="1212"/>
      <c r="AT131" s="1213"/>
      <c r="AU131" s="284"/>
      <c r="AV131" s="284"/>
      <c r="AW131" s="284"/>
      <c r="AX131" s="1183" t="s">
        <v>481</v>
      </c>
      <c r="AY131" s="1134"/>
      <c r="AZ131" s="1134"/>
      <c r="BA131" s="1134"/>
      <c r="BB131" s="1134"/>
      <c r="BC131" s="1134"/>
      <c r="BD131" s="1134"/>
      <c r="BE131" s="1135"/>
      <c r="BF131" s="1184">
        <v>52.2</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90" t="s">
        <v>482</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483</v>
      </c>
      <c r="W132" s="1194"/>
      <c r="X132" s="1194"/>
      <c r="Y132" s="1194"/>
      <c r="Z132" s="1195"/>
      <c r="AA132" s="1196">
        <v>8.579328941</v>
      </c>
      <c r="AB132" s="1197"/>
      <c r="AC132" s="1197"/>
      <c r="AD132" s="1197"/>
      <c r="AE132" s="1198"/>
      <c r="AF132" s="1199">
        <v>7.9992297859999999</v>
      </c>
      <c r="AG132" s="1197"/>
      <c r="AH132" s="1197"/>
      <c r="AI132" s="1197"/>
      <c r="AJ132" s="1198"/>
      <c r="AK132" s="1199">
        <v>6.5565529570000001</v>
      </c>
      <c r="AL132" s="1197"/>
      <c r="AM132" s="1197"/>
      <c r="AN132" s="1197"/>
      <c r="AO132" s="1198"/>
      <c r="AP132" s="1096"/>
      <c r="AQ132" s="1097"/>
      <c r="AR132" s="1097"/>
      <c r="AS132" s="1097"/>
      <c r="AT132" s="1200"/>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484</v>
      </c>
      <c r="W133" s="1177"/>
      <c r="X133" s="1177"/>
      <c r="Y133" s="1177"/>
      <c r="Z133" s="1178"/>
      <c r="AA133" s="1179">
        <v>8.5</v>
      </c>
      <c r="AB133" s="1180"/>
      <c r="AC133" s="1180"/>
      <c r="AD133" s="1180"/>
      <c r="AE133" s="1181"/>
      <c r="AF133" s="1179">
        <v>8.3000000000000007</v>
      </c>
      <c r="AG133" s="1180"/>
      <c r="AH133" s="1180"/>
      <c r="AI133" s="1180"/>
      <c r="AJ133" s="1181"/>
      <c r="AK133" s="1179">
        <v>7.7</v>
      </c>
      <c r="AL133" s="1180"/>
      <c r="AM133" s="1180"/>
      <c r="AN133" s="1180"/>
      <c r="AO133" s="1181"/>
      <c r="AP133" s="1126"/>
      <c r="AQ133" s="1127"/>
      <c r="AR133" s="1127"/>
      <c r="AS133" s="1127"/>
      <c r="AT133" s="1182"/>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wMIwP0PsvIvBzrLKM2Y8ZFem0z+Ww9Cw5DglHl6tXkoUU1hAQCJ6W1vjqzwZCJUQ5lQCFBBTOCEOQ5m2OK8LYw==" saltValue="wicejYNtBE2vdDrZ14kON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40" orientation="portrait" cellComments="asDisplayed" horizontalDpi="12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485</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XMqezhy5NhTR5QlrU1g4PFOkzpORrZh7efX8ULHn7dorensUy+5A9DuJ8Oq9VcC14EeM2u6l5wE+nIVXAqrq9w==" saltValue="tV89TP0ZNiq6ajrwDytBjg=="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55" zoomScaleNormal="55"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ejh3iBTSOhVwTTaVf5ovVaTVsYd2mTqWgK+ax/jpEObRqOb71H/Lnxe4FMwZRd2Mgf8D6QUgF3O4cJRAO7nx6A==" saltValue="XmNMtdiRL1mYorVttWb9XA=="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486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487</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7" t="s">
        <v>488</v>
      </c>
      <c r="AP7" s="303"/>
      <c r="AQ7" s="304" t="s">
        <v>489</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8"/>
      <c r="AP8" s="309" t="s">
        <v>490</v>
      </c>
      <c r="AQ8" s="310" t="s">
        <v>491</v>
      </c>
      <c r="AR8" s="311" t="s">
        <v>492</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9" t="s">
        <v>493</v>
      </c>
      <c r="AL9" s="1220"/>
      <c r="AM9" s="1220"/>
      <c r="AN9" s="1221"/>
      <c r="AO9" s="312">
        <v>9078146</v>
      </c>
      <c r="AP9" s="312">
        <v>52770</v>
      </c>
      <c r="AQ9" s="313">
        <v>56212</v>
      </c>
      <c r="AR9" s="314">
        <v>-6.1</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9" t="s">
        <v>494</v>
      </c>
      <c r="AL10" s="1220"/>
      <c r="AM10" s="1220"/>
      <c r="AN10" s="1221"/>
      <c r="AO10" s="315">
        <v>253740</v>
      </c>
      <c r="AP10" s="315">
        <v>1475</v>
      </c>
      <c r="AQ10" s="316">
        <v>2820</v>
      </c>
      <c r="AR10" s="317">
        <v>-47.7</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9" t="s">
        <v>495</v>
      </c>
      <c r="AL11" s="1220"/>
      <c r="AM11" s="1220"/>
      <c r="AN11" s="1221"/>
      <c r="AO11" s="315">
        <v>1684069</v>
      </c>
      <c r="AP11" s="315">
        <v>9789</v>
      </c>
      <c r="AQ11" s="316">
        <v>2573</v>
      </c>
      <c r="AR11" s="317">
        <v>280.5</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9" t="s">
        <v>496</v>
      </c>
      <c r="AL12" s="1220"/>
      <c r="AM12" s="1220"/>
      <c r="AN12" s="1221"/>
      <c r="AO12" s="315">
        <v>303854</v>
      </c>
      <c r="AP12" s="315">
        <v>1766</v>
      </c>
      <c r="AQ12" s="316">
        <v>374</v>
      </c>
      <c r="AR12" s="317">
        <v>372.2</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9" t="s">
        <v>497</v>
      </c>
      <c r="AL13" s="1220"/>
      <c r="AM13" s="1220"/>
      <c r="AN13" s="1221"/>
      <c r="AO13" s="315" t="s">
        <v>498</v>
      </c>
      <c r="AP13" s="315" t="s">
        <v>498</v>
      </c>
      <c r="AQ13" s="316" t="s">
        <v>498</v>
      </c>
      <c r="AR13" s="317" t="s">
        <v>498</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9" t="s">
        <v>499</v>
      </c>
      <c r="AL14" s="1220"/>
      <c r="AM14" s="1220"/>
      <c r="AN14" s="1221"/>
      <c r="AO14" s="315">
        <v>475086</v>
      </c>
      <c r="AP14" s="315">
        <v>2762</v>
      </c>
      <c r="AQ14" s="316">
        <v>2798</v>
      </c>
      <c r="AR14" s="317">
        <v>-1.3</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9" t="s">
        <v>500</v>
      </c>
      <c r="AL15" s="1220"/>
      <c r="AM15" s="1220"/>
      <c r="AN15" s="1221"/>
      <c r="AO15" s="315">
        <v>237568</v>
      </c>
      <c r="AP15" s="315">
        <v>1381</v>
      </c>
      <c r="AQ15" s="316">
        <v>1071</v>
      </c>
      <c r="AR15" s="317">
        <v>28.9</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2" t="s">
        <v>501</v>
      </c>
      <c r="AL16" s="1223"/>
      <c r="AM16" s="1223"/>
      <c r="AN16" s="1224"/>
      <c r="AO16" s="315">
        <v>-913851</v>
      </c>
      <c r="AP16" s="315">
        <v>-5312</v>
      </c>
      <c r="AQ16" s="316">
        <v>-4502</v>
      </c>
      <c r="AR16" s="317">
        <v>18</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2" t="s">
        <v>187</v>
      </c>
      <c r="AL17" s="1223"/>
      <c r="AM17" s="1223"/>
      <c r="AN17" s="1224"/>
      <c r="AO17" s="315">
        <v>11118612</v>
      </c>
      <c r="AP17" s="315">
        <v>64631</v>
      </c>
      <c r="AQ17" s="316">
        <v>61346</v>
      </c>
      <c r="AR17" s="317">
        <v>5.4</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502</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503</v>
      </c>
      <c r="AP20" s="323" t="s">
        <v>504</v>
      </c>
      <c r="AQ20" s="324" t="s">
        <v>505</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4" t="s">
        <v>506</v>
      </c>
      <c r="AL21" s="1215"/>
      <c r="AM21" s="1215"/>
      <c r="AN21" s="1216"/>
      <c r="AO21" s="327">
        <v>6.06</v>
      </c>
      <c r="AP21" s="328">
        <v>6.03</v>
      </c>
      <c r="AQ21" s="329">
        <v>0.03</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4" t="s">
        <v>507</v>
      </c>
      <c r="AL22" s="1215"/>
      <c r="AM22" s="1215"/>
      <c r="AN22" s="1216"/>
      <c r="AO22" s="332">
        <v>93.9</v>
      </c>
      <c r="AP22" s="333">
        <v>98.7</v>
      </c>
      <c r="AQ22" s="334">
        <v>-4.8</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508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509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510</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7" t="s">
        <v>488</v>
      </c>
      <c r="AP30" s="303"/>
      <c r="AQ30" s="304" t="s">
        <v>489</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8"/>
      <c r="AP31" s="309" t="s">
        <v>490</v>
      </c>
      <c r="AQ31" s="310" t="s">
        <v>491</v>
      </c>
      <c r="AR31" s="311" t="s">
        <v>492</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30" t="s">
        <v>511</v>
      </c>
      <c r="AL32" s="1231"/>
      <c r="AM32" s="1231"/>
      <c r="AN32" s="1232"/>
      <c r="AO32" s="342">
        <v>8354090</v>
      </c>
      <c r="AP32" s="342">
        <v>48562</v>
      </c>
      <c r="AQ32" s="343">
        <v>35265</v>
      </c>
      <c r="AR32" s="344">
        <v>37.700000000000003</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30" t="s">
        <v>512</v>
      </c>
      <c r="AL33" s="1231"/>
      <c r="AM33" s="1231"/>
      <c r="AN33" s="1232"/>
      <c r="AO33" s="342" t="s">
        <v>498</v>
      </c>
      <c r="AP33" s="342" t="s">
        <v>498</v>
      </c>
      <c r="AQ33" s="343">
        <v>28</v>
      </c>
      <c r="AR33" s="344" t="s">
        <v>498</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30" t="s">
        <v>513</v>
      </c>
      <c r="AL34" s="1231"/>
      <c r="AM34" s="1231"/>
      <c r="AN34" s="1232"/>
      <c r="AO34" s="342" t="s">
        <v>498</v>
      </c>
      <c r="AP34" s="342" t="s">
        <v>498</v>
      </c>
      <c r="AQ34" s="343">
        <v>7</v>
      </c>
      <c r="AR34" s="344" t="s">
        <v>498</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30" t="s">
        <v>514</v>
      </c>
      <c r="AL35" s="1231"/>
      <c r="AM35" s="1231"/>
      <c r="AN35" s="1232"/>
      <c r="AO35" s="342">
        <v>1615797</v>
      </c>
      <c r="AP35" s="342">
        <v>9392</v>
      </c>
      <c r="AQ35" s="343">
        <v>5099</v>
      </c>
      <c r="AR35" s="344">
        <v>84.2</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30" t="s">
        <v>515</v>
      </c>
      <c r="AL36" s="1231"/>
      <c r="AM36" s="1231"/>
      <c r="AN36" s="1232"/>
      <c r="AO36" s="342">
        <v>353962</v>
      </c>
      <c r="AP36" s="342">
        <v>2058</v>
      </c>
      <c r="AQ36" s="343">
        <v>1035</v>
      </c>
      <c r="AR36" s="344">
        <v>98.8</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30" t="s">
        <v>516</v>
      </c>
      <c r="AL37" s="1231"/>
      <c r="AM37" s="1231"/>
      <c r="AN37" s="1232"/>
      <c r="AO37" s="342">
        <v>9734</v>
      </c>
      <c r="AP37" s="342">
        <v>57</v>
      </c>
      <c r="AQ37" s="343">
        <v>1359</v>
      </c>
      <c r="AR37" s="344">
        <v>-95.8</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33" t="s">
        <v>517</v>
      </c>
      <c r="AL38" s="1234"/>
      <c r="AM38" s="1234"/>
      <c r="AN38" s="1235"/>
      <c r="AO38" s="345">
        <v>1</v>
      </c>
      <c r="AP38" s="345">
        <v>0</v>
      </c>
      <c r="AQ38" s="346">
        <v>0</v>
      </c>
      <c r="AR38" s="334">
        <v>0</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33" t="s">
        <v>518</v>
      </c>
      <c r="AL39" s="1234"/>
      <c r="AM39" s="1234"/>
      <c r="AN39" s="1235"/>
      <c r="AO39" s="342">
        <v>-981459</v>
      </c>
      <c r="AP39" s="342">
        <v>-5705</v>
      </c>
      <c r="AQ39" s="343">
        <v>-8703</v>
      </c>
      <c r="AR39" s="344">
        <v>-34.4</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30" t="s">
        <v>519</v>
      </c>
      <c r="AL40" s="1231"/>
      <c r="AM40" s="1231"/>
      <c r="AN40" s="1232"/>
      <c r="AO40" s="342">
        <v>-7064683</v>
      </c>
      <c r="AP40" s="342">
        <v>-41066</v>
      </c>
      <c r="AQ40" s="343">
        <v>-25597</v>
      </c>
      <c r="AR40" s="344">
        <v>60.4</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6" t="s">
        <v>298</v>
      </c>
      <c r="AL41" s="1237"/>
      <c r="AM41" s="1237"/>
      <c r="AN41" s="1238"/>
      <c r="AO41" s="342">
        <v>2287442</v>
      </c>
      <c r="AP41" s="342">
        <v>13297</v>
      </c>
      <c r="AQ41" s="343">
        <v>8494</v>
      </c>
      <c r="AR41" s="344">
        <v>56.5</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520</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521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522</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5" t="s">
        <v>488</v>
      </c>
      <c r="AN49" s="1227" t="s">
        <v>523</v>
      </c>
      <c r="AO49" s="1228"/>
      <c r="AP49" s="1228"/>
      <c r="AQ49" s="1228"/>
      <c r="AR49" s="1229"/>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6"/>
      <c r="AN50" s="358" t="s">
        <v>524</v>
      </c>
      <c r="AO50" s="359" t="s">
        <v>525</v>
      </c>
      <c r="AP50" s="360" t="s">
        <v>526</v>
      </c>
      <c r="AQ50" s="361" t="s">
        <v>527</v>
      </c>
      <c r="AR50" s="362" t="s">
        <v>528</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529</v>
      </c>
      <c r="AL51" s="355"/>
      <c r="AM51" s="363">
        <v>9990183</v>
      </c>
      <c r="AN51" s="364">
        <v>55847</v>
      </c>
      <c r="AO51" s="365">
        <v>-25.4</v>
      </c>
      <c r="AP51" s="366">
        <v>45117</v>
      </c>
      <c r="AQ51" s="367">
        <v>4.5999999999999996</v>
      </c>
      <c r="AR51" s="368">
        <v>-30</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530</v>
      </c>
      <c r="AM52" s="371">
        <v>5616138</v>
      </c>
      <c r="AN52" s="372">
        <v>31395</v>
      </c>
      <c r="AO52" s="373">
        <v>-21.2</v>
      </c>
      <c r="AP52" s="374">
        <v>25589</v>
      </c>
      <c r="AQ52" s="375">
        <v>16.899999999999999</v>
      </c>
      <c r="AR52" s="376">
        <v>-38.1</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531</v>
      </c>
      <c r="AL53" s="355"/>
      <c r="AM53" s="363">
        <v>13154721</v>
      </c>
      <c r="AN53" s="364">
        <v>74241</v>
      </c>
      <c r="AO53" s="365">
        <v>32.9</v>
      </c>
      <c r="AP53" s="366">
        <v>43532</v>
      </c>
      <c r="AQ53" s="367">
        <v>-3.5</v>
      </c>
      <c r="AR53" s="368">
        <v>36.4</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530</v>
      </c>
      <c r="AM54" s="371">
        <v>5999307</v>
      </c>
      <c r="AN54" s="372">
        <v>33858</v>
      </c>
      <c r="AO54" s="373">
        <v>7.8</v>
      </c>
      <c r="AP54" s="374">
        <v>25435</v>
      </c>
      <c r="AQ54" s="375">
        <v>-0.6</v>
      </c>
      <c r="AR54" s="376">
        <v>8.4</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532</v>
      </c>
      <c r="AL55" s="355"/>
      <c r="AM55" s="363">
        <v>11504074</v>
      </c>
      <c r="AN55" s="364">
        <v>65468</v>
      </c>
      <c r="AO55" s="365">
        <v>-11.8</v>
      </c>
      <c r="AP55" s="366">
        <v>47673</v>
      </c>
      <c r="AQ55" s="367">
        <v>9.5</v>
      </c>
      <c r="AR55" s="368">
        <v>-21.3</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530</v>
      </c>
      <c r="AM56" s="371">
        <v>6161865</v>
      </c>
      <c r="AN56" s="372">
        <v>35066</v>
      </c>
      <c r="AO56" s="373">
        <v>3.6</v>
      </c>
      <c r="AP56" s="374">
        <v>28383</v>
      </c>
      <c r="AQ56" s="375">
        <v>11.6</v>
      </c>
      <c r="AR56" s="376">
        <v>-8</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533</v>
      </c>
      <c r="AL57" s="355"/>
      <c r="AM57" s="363">
        <v>11704986</v>
      </c>
      <c r="AN57" s="364">
        <v>67251</v>
      </c>
      <c r="AO57" s="365">
        <v>2.7</v>
      </c>
      <c r="AP57" s="366">
        <v>54233</v>
      </c>
      <c r="AQ57" s="367">
        <v>13.8</v>
      </c>
      <c r="AR57" s="368">
        <v>-11.1</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530</v>
      </c>
      <c r="AM58" s="371">
        <v>5299107</v>
      </c>
      <c r="AN58" s="372">
        <v>30446</v>
      </c>
      <c r="AO58" s="373">
        <v>-13.2</v>
      </c>
      <c r="AP58" s="374">
        <v>26058</v>
      </c>
      <c r="AQ58" s="375">
        <v>-8.1999999999999993</v>
      </c>
      <c r="AR58" s="376">
        <v>-5</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534</v>
      </c>
      <c r="AL59" s="355"/>
      <c r="AM59" s="363">
        <v>7060938</v>
      </c>
      <c r="AN59" s="364">
        <v>41045</v>
      </c>
      <c r="AO59" s="365">
        <v>-39</v>
      </c>
      <c r="AP59" s="366">
        <v>44366</v>
      </c>
      <c r="AQ59" s="367">
        <v>-18.2</v>
      </c>
      <c r="AR59" s="368">
        <v>-20.8</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530</v>
      </c>
      <c r="AM60" s="371">
        <v>2833194</v>
      </c>
      <c r="AN60" s="372">
        <v>16469</v>
      </c>
      <c r="AO60" s="373">
        <v>-45.9</v>
      </c>
      <c r="AP60" s="374">
        <v>23234</v>
      </c>
      <c r="AQ60" s="375">
        <v>-10.8</v>
      </c>
      <c r="AR60" s="376">
        <v>-35.1</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535</v>
      </c>
      <c r="AL61" s="377"/>
      <c r="AM61" s="378">
        <v>10682980</v>
      </c>
      <c r="AN61" s="379">
        <v>60770</v>
      </c>
      <c r="AO61" s="380">
        <v>-8.1</v>
      </c>
      <c r="AP61" s="381">
        <v>46984</v>
      </c>
      <c r="AQ61" s="382">
        <v>1.2</v>
      </c>
      <c r="AR61" s="368">
        <v>-9.3000000000000007</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530</v>
      </c>
      <c r="AM62" s="371">
        <v>5181922</v>
      </c>
      <c r="AN62" s="372">
        <v>29447</v>
      </c>
      <c r="AO62" s="373">
        <v>-13.8</v>
      </c>
      <c r="AP62" s="374">
        <v>25740</v>
      </c>
      <c r="AQ62" s="375">
        <v>1.8</v>
      </c>
      <c r="AR62" s="376">
        <v>-15.6</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qDa6Po0SWPCbklxvDbBcGCgOxdlEE8lEilTR6kyO8cqZ0Bnt+Bd2kc2P3U/ZHO6Y4SsPLQrwUC5qAMjZa9SPPA==" saltValue="k0i1UXY+7hpwVYrTCOsLU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55" zoomScaleNormal="55"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537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7DYq14hpo4uo+zu9pTxICyFaiT/erzVoB0nkvhbnyV6vTbDFrfFhesEH0+UhsMjVcMbACoegeA6+Px+fX9vOug==" saltValue="oBehtYBEXHZz/uC6qtssQg=="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55" zoomScaleNormal="55"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538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ojUm+EViqM536Q84+9SqZEleOFUbxo2y125QgKyINXqaXQ7L5edS1ke6Bu4ibVnzxOH65KBF89MbN64nwSCJ9Q==" saltValue="/aYhnlCzT/mRM1TraRHCRA=="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view="pageBreakPreview" zoomScale="70" zoomScaleNormal="100" zoomScaleSheetLayoutView="7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539</v>
      </c>
      <c r="G46" s="8" t="s">
        <v>540</v>
      </c>
      <c r="H46" s="8" t="s">
        <v>541</v>
      </c>
      <c r="I46" s="8" t="s">
        <v>542</v>
      </c>
      <c r="J46" s="9" t="s">
        <v>543</v>
      </c>
    </row>
    <row r="47" spans="2:10" ht="57.75" customHeight="1" x14ac:dyDescent="0.2">
      <c r="B47" s="10"/>
      <c r="C47" s="1239" t="s">
        <v>3</v>
      </c>
      <c r="D47" s="1239"/>
      <c r="E47" s="1240"/>
      <c r="F47" s="11">
        <v>6.02</v>
      </c>
      <c r="G47" s="12">
        <v>6.82</v>
      </c>
      <c r="H47" s="12">
        <v>6.97</v>
      </c>
      <c r="I47" s="12">
        <v>7.29</v>
      </c>
      <c r="J47" s="13">
        <v>6.92</v>
      </c>
    </row>
    <row r="48" spans="2:10" ht="57.75" customHeight="1" x14ac:dyDescent="0.2">
      <c r="B48" s="14"/>
      <c r="C48" s="1241" t="s">
        <v>4</v>
      </c>
      <c r="D48" s="1241"/>
      <c r="E48" s="1242"/>
      <c r="F48" s="15">
        <v>1.45</v>
      </c>
      <c r="G48" s="16">
        <v>1.62</v>
      </c>
      <c r="H48" s="16">
        <v>1.57</v>
      </c>
      <c r="I48" s="16">
        <v>1.24</v>
      </c>
      <c r="J48" s="17">
        <v>1.29</v>
      </c>
    </row>
    <row r="49" spans="2:10" ht="57.75" customHeight="1" thickBot="1" x14ac:dyDescent="0.25">
      <c r="B49" s="18"/>
      <c r="C49" s="1243" t="s">
        <v>5</v>
      </c>
      <c r="D49" s="1243"/>
      <c r="E49" s="1244"/>
      <c r="F49" s="19">
        <v>0.15</v>
      </c>
      <c r="G49" s="20">
        <v>1</v>
      </c>
      <c r="H49" s="20" t="s">
        <v>544</v>
      </c>
      <c r="I49" s="20" t="s">
        <v>545</v>
      </c>
      <c r="J49" s="21" t="s">
        <v>546</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guMFlzO924ftlZCzno+yyfpxgNdaC8mXpz3XXVT2hvv6cpXORu/W0d0+OXbMuKfpj1WhLKuy7zOz21fY7cITcA==" saltValue="ymYUFykSjLvPrbuBuQus+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2020-09-01T00:49:45Z</cp:lastPrinted>
  <dcterms:created xsi:type="dcterms:W3CDTF">2020-03-11T08:15:37Z</dcterms:created>
  <dcterms:modified xsi:type="dcterms:W3CDTF">2020-09-01T00:51:08Z</dcterms:modified>
</cp:coreProperties>
</file>